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010" activeTab="0"/>
  </bookViews>
  <sheets>
    <sheet name="Госполномочия 18" sheetId="1" r:id="rId1"/>
  </sheets>
  <definedNames>
    <definedName name="_xlnm.Print_Titles" localSheetId="0">'Госполномочия 18'!$11:$11</definedName>
    <definedName name="_xlnm.Print_Area" localSheetId="0">'Госполномочия 18'!$A$1:$AB$38</definedName>
  </definedNames>
  <calcPr fullCalcOnLoad="1"/>
</workbook>
</file>

<file path=xl/sharedStrings.xml><?xml version="1.0" encoding="utf-8"?>
<sst xmlns="http://schemas.openxmlformats.org/spreadsheetml/2006/main" count="43" uniqueCount="39">
  <si>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</si>
  <si>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</si>
  <si>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</si>
  <si>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</si>
  <si>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</si>
  <si>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</si>
  <si>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</si>
  <si>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</si>
  <si>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</si>
  <si>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Приложение 17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</si>
  <si>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</si>
  <si>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</si>
  <si>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</si>
  <si>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</si>
  <si>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</si>
  <si>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</si>
  <si>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</si>
  <si>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от 27.11.2014 № 348</t>
  </si>
  <si>
    <t>Государственная регистрация актов гражданского состояния</t>
  </si>
  <si>
    <t>Приложение 19</t>
  </si>
  <si>
    <t>от 00.11.2016 № 00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</si>
  <si>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</si>
  <si>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</si>
  <si>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</si>
  <si>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</si>
  <si>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</si>
  <si>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</si>
  <si>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</si>
  <si>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</si>
  <si>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</si>
  <si>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</si>
  <si>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</si>
  <si>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2018 год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</si>
  <si>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</si>
  <si>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</si>
  <si>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Судебная система</t>
  </si>
  <si>
    <t>Составление (изменение) списков кандидатов в присяжные заседатели</t>
  </si>
  <si>
    <t>Приложение 16</t>
  </si>
  <si>
    <t>от 20.12.2018 № 226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</si>
</sst>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view="pageBreakPreview" zoomScaleSheetLayoutView="100" zoomScalePageLayoutView="0" workbookViewId="0" topLeftCell="A1">
      <selection activeCell="AE23" sqref="AE23"/>
    </sheetView>
  </sheetViews>
  <sheetFormatPr defaultColWidth="9.00390625" defaultRowHeight="12.75"/>
  <cols>
    <col min="1" max="1" width="74.375" style="9" customWidth="1"/>
    <col min="2" max="2" width="9.25390625" style="9" customWidth="1"/>
    <col min="3" max="3" width="10.25390625" style="9" hidden="1" customWidth="1"/>
    <col min="4" max="4" width="20.25390625" style="9" hidden="1" customWidth="1"/>
    <col min="5" max="5" width="11.625" style="9" hidden="1" customWidth="1"/>
    <col min="6" max="6" width="44.75390625" style="9" hidden="1" customWidth="1"/>
    <col min="7" max="7" width="26.375" style="9" hidden="1" customWidth="1"/>
    <col min="8" max="9" width="17.00390625" style="9" hidden="1" customWidth="1"/>
    <col min="10" max="10" width="14.125" style="9" hidden="1" customWidth="1"/>
    <col min="11" max="11" width="9.75390625" style="9" hidden="1" customWidth="1"/>
    <col min="12" max="12" width="11.25390625" style="9" hidden="1" customWidth="1"/>
    <col min="13" max="14" width="15.875" style="9" hidden="1" customWidth="1"/>
    <col min="15" max="15" width="13.25390625" style="9" hidden="1" customWidth="1"/>
    <col min="16" max="16" width="35.75390625" style="9" hidden="1" customWidth="1"/>
    <col min="17" max="17" width="17.875" style="9" hidden="1" customWidth="1"/>
    <col min="18" max="18" width="28.00390625" style="9" hidden="1" customWidth="1"/>
    <col min="19" max="20" width="17.875" style="9" hidden="1" customWidth="1"/>
    <col min="21" max="23" width="28.00390625" style="9" hidden="1" customWidth="1"/>
    <col min="24" max="24" width="12.00390625" style="9" hidden="1" customWidth="1"/>
    <col min="25" max="25" width="17.875" style="9" hidden="1" customWidth="1"/>
    <col min="26" max="26" width="12.375" style="9" hidden="1" customWidth="1"/>
    <col min="27" max="27" width="13.875" style="9" hidden="1" customWidth="1"/>
    <col min="28" max="28" width="17.875" style="9" hidden="1" customWidth="1"/>
    <col min="29" max="29" width="13.125" style="9" customWidth="1"/>
    <col min="30" max="30" width="12.75390625" style="9" customWidth="1"/>
    <col min="31" max="35" width="16.75390625" style="9" customWidth="1"/>
    <col min="36" max="36" width="19.375" style="9" hidden="1" customWidth="1"/>
    <col min="37" max="37" width="17.625" style="9" hidden="1" customWidth="1"/>
    <col min="38" max="38" width="11.125" style="9" customWidth="1"/>
    <col min="39" max="39" width="27.875" style="9" customWidth="1"/>
    <col min="40" max="40" width="8.00390625" style="9" hidden="1" customWidth="1"/>
    <col min="41" max="41" width="13.75390625" style="9" hidden="1" customWidth="1"/>
    <col min="42" max="42" width="16.875" style="9" hidden="1" customWidth="1"/>
    <col min="43" max="43" width="0" style="9" hidden="1" customWidth="1"/>
    <col min="44" max="44" width="11.625" style="9" hidden="1" customWidth="1"/>
    <col min="45" max="45" width="15.00390625" style="9" hidden="1" customWidth="1"/>
    <col min="46" max="46" width="13.75390625" style="9" hidden="1" customWidth="1"/>
    <col min="47" max="16384" width="9.125" style="9" customWidth="1"/>
  </cols>
  <sheetData>
    <row r="1" spans="2:15" ht="12.75">
      <c r="B1" s="1" t="s">
        <v>37</v>
      </c>
      <c r="F1" s="1" t="s">
        <v>9</v>
      </c>
      <c r="O1" s="1" t="s">
        <v>19</v>
      </c>
    </row>
    <row r="2" spans="2:15" ht="12.75">
      <c r="B2" s="1" t="s">
        <v>6</v>
      </c>
      <c r="F2" s="1" t="s">
        <v>6</v>
      </c>
      <c r="O2" s="1" t="s">
        <v>6</v>
      </c>
    </row>
    <row r="3" spans="2:15" ht="14.25">
      <c r="B3" s="1" t="s">
        <v>7</v>
      </c>
      <c r="C3" s="10"/>
      <c r="D3" s="10"/>
      <c r="E3" s="10"/>
      <c r="F3" s="1" t="s">
        <v>7</v>
      </c>
      <c r="O3" s="1" t="s">
        <v>7</v>
      </c>
    </row>
    <row r="4" spans="2:37" ht="14.25">
      <c r="B4" s="1" t="s">
        <v>38</v>
      </c>
      <c r="C4" s="2"/>
      <c r="D4" s="2"/>
      <c r="E4" s="2"/>
      <c r="F4" s="1" t="s">
        <v>17</v>
      </c>
      <c r="G4" s="3"/>
      <c r="J4" s="3"/>
      <c r="K4" s="11"/>
      <c r="L4" s="11"/>
      <c r="O4" s="1" t="s">
        <v>20</v>
      </c>
      <c r="AI4" s="2"/>
      <c r="AJ4" s="2"/>
      <c r="AK4" s="2"/>
    </row>
    <row r="5" spans="2:37" ht="14.25">
      <c r="B5" s="2"/>
      <c r="C5" s="2"/>
      <c r="D5" s="2"/>
      <c r="E5" s="2"/>
      <c r="F5" s="4"/>
      <c r="G5" s="3"/>
      <c r="H5" s="3"/>
      <c r="I5" s="3"/>
      <c r="J5" s="3"/>
      <c r="K5" s="11"/>
      <c r="L5" s="11"/>
      <c r="M5" s="11"/>
      <c r="N5" s="11"/>
      <c r="AI5" s="2"/>
      <c r="AJ5" s="2"/>
      <c r="AK5" s="2"/>
    </row>
    <row r="6" spans="2:37" ht="14.25">
      <c r="B6" s="2"/>
      <c r="C6" s="2"/>
      <c r="D6" s="2"/>
      <c r="E6" s="2"/>
      <c r="F6" s="4"/>
      <c r="G6" s="3"/>
      <c r="H6" s="3"/>
      <c r="I6" s="3"/>
      <c r="J6" s="3"/>
      <c r="K6" s="11"/>
      <c r="L6" s="11"/>
      <c r="M6" s="11"/>
      <c r="N6" s="11"/>
      <c r="AI6" s="2"/>
      <c r="AJ6" s="2"/>
      <c r="AK6" s="2"/>
    </row>
    <row r="7" spans="2:37" ht="14.25">
      <c r="B7" s="3"/>
      <c r="C7" s="3"/>
      <c r="D7" s="3"/>
      <c r="E7" s="3"/>
      <c r="F7" s="3"/>
      <c r="G7" s="3"/>
      <c r="H7" s="3"/>
      <c r="I7" s="3"/>
      <c r="J7" s="3"/>
      <c r="K7" s="11"/>
      <c r="L7" s="11"/>
      <c r="M7" s="11"/>
      <c r="N7" s="11"/>
      <c r="AI7" s="2"/>
      <c r="AJ7" s="2"/>
      <c r="AK7" s="2"/>
    </row>
    <row r="8" spans="1:37" ht="51" customHeight="1">
      <c r="A8" s="14" t="s">
        <v>32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AI8" s="5"/>
      <c r="AJ8" s="5"/>
      <c r="AK8" s="5"/>
    </row>
    <row r="9" spans="2:37" ht="12.75">
      <c r="B9" s="1"/>
      <c r="C9" s="1"/>
      <c r="D9" s="1"/>
      <c r="E9" s="1"/>
      <c r="G9" s="1"/>
      <c r="H9" s="1"/>
      <c r="I9" s="1"/>
      <c r="J9" s="1"/>
      <c r="AI9" s="1"/>
      <c r="AJ9" s="1"/>
      <c r="AK9" s="1"/>
    </row>
    <row r="10" spans="2:37" ht="12.75">
      <c r="B10" s="1" t="s">
        <v>30</v>
      </c>
      <c r="C10" s="1"/>
      <c r="D10" s="1"/>
      <c r="E10" s="1"/>
      <c r="G10" s="1"/>
      <c r="H10" s="1"/>
      <c r="I10" s="1"/>
      <c r="J10" s="1"/>
      <c r="AI10" s="1"/>
      <c r="AJ10" s="1"/>
      <c r="AK10" s="1"/>
    </row>
    <row r="11" spans="1:2" ht="25.5" customHeight="1">
      <c r="A11" s="12" t="s">
        <v>27</v>
      </c>
      <c r="B11" s="12" t="s">
        <v>28</v>
      </c>
    </row>
    <row r="12" spans="1:2" ht="12.75">
      <c r="A12" s="6" t="s">
        <v>22</v>
      </c>
      <c r="B12" s="13">
        <f>B15+B13</f>
        <v>19352</v>
      </c>
    </row>
    <row r="13" spans="1:2" ht="12.75">
      <c r="A13" s="6" t="s">
        <v>35</v>
      </c>
      <c r="B13" s="13">
        <f>B14</f>
        <v>265</v>
      </c>
    </row>
    <row r="14" spans="1:2" ht="12.75">
      <c r="A14" s="7" t="s">
        <v>36</v>
      </c>
      <c r="B14" s="13">
        <v>265</v>
      </c>
    </row>
    <row r="15" spans="1:2" ht="12.75">
      <c r="A15" s="6" t="s">
        <v>0</v>
      </c>
      <c r="B15" s="13">
        <f>B16+B17</f>
        <v>19087</v>
      </c>
    </row>
    <row r="16" spans="1:2" ht="12.75">
      <c r="A16" s="7" t="s">
        <v>15</v>
      </c>
      <c r="B16" s="13">
        <f>406+15</f>
        <v>421</v>
      </c>
    </row>
    <row r="17" spans="1:2" ht="12.75">
      <c r="A17" s="7" t="s">
        <v>18</v>
      </c>
      <c r="B17" s="13">
        <f>16542+1519+605</f>
        <v>18666</v>
      </c>
    </row>
    <row r="18" spans="1:2" ht="12.75">
      <c r="A18" s="6" t="s">
        <v>23</v>
      </c>
      <c r="B18" s="13">
        <f>B19+B22</f>
        <v>537981</v>
      </c>
    </row>
    <row r="19" spans="1:2" ht="12.75">
      <c r="A19" s="6" t="s">
        <v>1</v>
      </c>
      <c r="B19" s="13">
        <f>SUM(B20:B21)</f>
        <v>154027</v>
      </c>
    </row>
    <row r="20" spans="1:2" ht="38.25">
      <c r="A20" s="7" t="s">
        <v>14</v>
      </c>
      <c r="B20" s="13">
        <f>136247+5673+6627+4384</f>
        <v>152931</v>
      </c>
    </row>
    <row r="21" spans="1:2" ht="25.5">
      <c r="A21" s="7" t="s">
        <v>29</v>
      </c>
      <c r="B21" s="13">
        <v>1096</v>
      </c>
    </row>
    <row r="22" spans="1:2" ht="12.75">
      <c r="A22" s="6" t="s">
        <v>2</v>
      </c>
      <c r="B22" s="13">
        <f>SUM(B23:B26)</f>
        <v>383954</v>
      </c>
    </row>
    <row r="23" spans="1:2" ht="51">
      <c r="A23" s="7" t="s">
        <v>34</v>
      </c>
      <c r="B23" s="13">
        <f>360350+8046+5035</f>
        <v>373431</v>
      </c>
    </row>
    <row r="24" spans="1:2" ht="39" customHeight="1">
      <c r="A24" s="7" t="s">
        <v>8</v>
      </c>
      <c r="B24" s="13">
        <v>2188</v>
      </c>
    </row>
    <row r="25" spans="1:2" ht="51">
      <c r="A25" s="7" t="s">
        <v>33</v>
      </c>
      <c r="B25" s="13">
        <v>7834</v>
      </c>
    </row>
    <row r="26" spans="1:2" ht="51">
      <c r="A26" s="7" t="s">
        <v>10</v>
      </c>
      <c r="B26" s="13">
        <v>501</v>
      </c>
    </row>
    <row r="27" spans="1:2" ht="12.75">
      <c r="A27" s="6" t="s">
        <v>24</v>
      </c>
      <c r="B27" s="13">
        <f>B28+B34+B36</f>
        <v>167707</v>
      </c>
    </row>
    <row r="28" spans="1:2" ht="12.75">
      <c r="A28" s="6" t="s">
        <v>3</v>
      </c>
      <c r="B28" s="13">
        <f>SUM(B29:B33)</f>
        <v>135893</v>
      </c>
    </row>
    <row r="29" spans="1:2" ht="25.5">
      <c r="A29" s="7" t="s">
        <v>25</v>
      </c>
      <c r="B29" s="13">
        <v>1600</v>
      </c>
    </row>
    <row r="30" spans="1:2" ht="25.5">
      <c r="A30" s="7" t="s">
        <v>11</v>
      </c>
      <c r="B30" s="13">
        <v>1739</v>
      </c>
    </row>
    <row r="31" spans="1:2" ht="25.5">
      <c r="A31" s="7" t="s">
        <v>12</v>
      </c>
      <c r="B31" s="13">
        <v>41301</v>
      </c>
    </row>
    <row r="32" spans="1:2" ht="12.75">
      <c r="A32" s="7" t="s">
        <v>16</v>
      </c>
      <c r="B32" s="13">
        <f>41896+1+300</f>
        <v>42197</v>
      </c>
    </row>
    <row r="33" spans="1:2" ht="25.5">
      <c r="A33" s="7" t="s">
        <v>5</v>
      </c>
      <c r="B33" s="13">
        <v>49056</v>
      </c>
    </row>
    <row r="34" spans="1:2" ht="12.75">
      <c r="A34" s="6" t="s">
        <v>4</v>
      </c>
      <c r="B34" s="13">
        <f>SUM(B35)</f>
        <v>29291</v>
      </c>
    </row>
    <row r="35" spans="1:2" ht="51">
      <c r="A35" s="7" t="s">
        <v>13</v>
      </c>
      <c r="B35" s="13">
        <f>30324-1033</f>
        <v>29291</v>
      </c>
    </row>
    <row r="36" spans="1:2" ht="12.75">
      <c r="A36" s="6" t="s">
        <v>31</v>
      </c>
      <c r="B36" s="13">
        <f>B37</f>
        <v>2523</v>
      </c>
    </row>
    <row r="37" spans="1:2" ht="25.5">
      <c r="A37" s="7" t="s">
        <v>21</v>
      </c>
      <c r="B37" s="13">
        <v>2523</v>
      </c>
    </row>
    <row r="38" spans="1:2" ht="12.75">
      <c r="A38" s="6" t="s">
        <v>26</v>
      </c>
      <c r="B38" s="8">
        <f>B12+B18+B27</f>
        <v>725040</v>
      </c>
    </row>
  </sheetData>
  <sheetProtection/>
  <mergeCells count="1">
    <mergeCell ref="A8:O8"/>
  </mergeCells>
  <printOptions/>
  <pageMargins left="1.1811023622047245" right="0" top="0.7874015748031497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Филимонова Ольга Михайловна</cp:lastModifiedBy>
  <cp:lastPrinted>2018-12-07T10:57:17Z</cp:lastPrinted>
  <dcterms:created xsi:type="dcterms:W3CDTF">2009-09-21T14:05:34Z</dcterms:created>
  <dcterms:modified xsi:type="dcterms:W3CDTF">2018-12-21T04:51:45Z</dcterms:modified>
  <cp:category/>
  <cp:version/>
  <cp:contentType/>
  <cp:contentStatus/>
</cp:coreProperties>
</file>