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Лист1" sheetId="1" r:id="rId1"/>
    <sheet name="Лист2" sheetId="2" r:id="rId2"/>
    <sheet name="Лист3" sheetId="3" r:id="rId3"/>
  </sheets>
  <definedNames>
    <definedName name="_xlnm.Print_Titles" localSheetId="0">'Лист1'!$11:$12</definedName>
    <definedName name="_xlnm.Print_Area" localSheetId="0">'Лист1'!$A$1:$D$167</definedName>
  </definedNames>
  <calcPr fullCalcOnLoad="1"/>
</workbook>
</file>

<file path=xl/sharedStrings.xml><?xml version="1.0" encoding="utf-8"?>
<sst xmlns="http://schemas.openxmlformats.org/spreadsheetml/2006/main" count="456" uniqueCount="297">
  <si>
    <t>1.16.90.04.0.04.0.000</t>
  </si>
  <si>
    <t>Прочие поступления от денежных взысканий (штрафов) и иных сумм в возмещение ущерба, зачисляемые в бюджеты городских округов</t>
  </si>
  <si>
    <t>033</t>
  </si>
  <si>
    <t>Управление ветеринарии Тюменской области</t>
  </si>
  <si>
    <t>034</t>
  </si>
  <si>
    <t>041</t>
  </si>
  <si>
    <t>1.17.01.04.0.04.0.000</t>
  </si>
  <si>
    <t>Невыясненные поступления, зачисляемые в бюджеты городских округов</t>
  </si>
  <si>
    <t>043</t>
  </si>
  <si>
    <t>1.18.04.01.0.04.0.000</t>
  </si>
  <si>
    <t>Доходы бюджетов городских округов от возврата остатков субсидий и субвенций прошлых лет небюджетными организациями</t>
  </si>
  <si>
    <t>1.19.04.00.0.04.0.000</t>
  </si>
  <si>
    <t>Возврат остатков субсидий и субвенций из бюджетов городских округов</t>
  </si>
  <si>
    <t>2.02.02.00.8.04.0.000</t>
  </si>
  <si>
    <t>Субсидии бюджетам городских округов на обеспечение жильем молодых семей</t>
  </si>
  <si>
    <t>Прочие субсидии бюджетам городских округов</t>
  </si>
  <si>
    <t>Субвенции бюджетам городских округов на выполнение передаваемых полномочий субъектов Российской Федерации</t>
  </si>
  <si>
    <t>Прочие межбюджетные трансферты, передаваемые бюджетам городских округов</t>
  </si>
  <si>
    <t>141</t>
  </si>
  <si>
    <t>1.16.08.00.0.01.0.000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</si>
  <si>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</si>
  <si>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161</t>
  </si>
  <si>
    <t>Федеральная антимонопольная служба</t>
  </si>
  <si>
    <t>1.16.33.04.0.04.0.000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</si>
  <si>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t>
  </si>
  <si>
    <t>182</t>
  </si>
  <si>
    <t>1.01.01.01.2.02.1.000</t>
  </si>
  <si>
    <t>Налог на прибыль организаций, зачисляемый в бюджеты субъектов Российской Федерации(сумма платежа)</t>
  </si>
  <si>
    <t>1.01.01.01.2.02.2.000</t>
  </si>
  <si>
    <t>Налог на прибыль организаций, зачисляемый в бюджеты субъектов Российской Федерации(пени, проценты)</t>
  </si>
  <si>
    <t>1.01.01.01.2.02.3.000</t>
  </si>
  <si>
    <t>Налог на прибыль организаций, зачисляемый в бюджеты субъектов Российской Федерации(взыскания)</t>
  </si>
  <si>
    <t>1.06.06.02.2.04.3.000</t>
  </si>
  <si>
    <t>188</t>
  </si>
  <si>
    <t>521</t>
  </si>
  <si>
    <t>Федеральная служба по финансовым рынкам</t>
  </si>
  <si>
    <t>Наименование показателя</t>
  </si>
  <si>
    <t>Код бюджетной классификации</t>
  </si>
  <si>
    <t>доходов бюджета</t>
  </si>
  <si>
    <t>администратора поступлений</t>
  </si>
  <si>
    <t>к решению</t>
  </si>
  <si>
    <t>Ишимской городской Думы</t>
  </si>
  <si>
    <t>Государственная пошлина за выдачу разрешения на установку рекламной конструкции (прочие поступления)</t>
  </si>
  <si>
    <t>1.08.07.15.0.01.4.000</t>
  </si>
  <si>
    <t>321</t>
  </si>
  <si>
    <t>Департамент имущественных отношений и земельных ресурсов администрации города Ишима</t>
  </si>
  <si>
    <t>2.02.02.08.8.04.0.001</t>
  </si>
  <si>
    <t>Субсидии бюджетам городских округов на обеспечение мероприятий по капитальному ремонту многоквартирных домов за счет средств, поступивших от государственной корпорации Фонд содействия реформированию жилищно-коммунального хозяйства</t>
  </si>
  <si>
    <t>2.02.03.00.2.04.0.000</t>
  </si>
  <si>
    <t>Субвенции бюджетам городских округов на осуществление полномочий по подготовке проведения статистических переписей</t>
  </si>
  <si>
    <t>2.02.04.02.5.04.0.000</t>
  </si>
  <si>
    <t xml:space="preserve">Межбюджетные трансферты, передаваемые бюджетам городских округов на комплектование книжных фондов библиотек муниципальных образований </t>
  </si>
  <si>
    <t>2.02.04.02.9.04.0.000</t>
  </si>
  <si>
    <t>Межбюджетные трансферты, передаваемые бюджетам городских округов на реализацию дополнительных мероприятий, направленных на снижение напряженности на рвнке труда</t>
  </si>
  <si>
    <t>048</t>
  </si>
  <si>
    <t>Управление Федеральной налоговой службы по Тюменской области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</si>
  <si>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в границах городских округов (взыскания)</t>
  </si>
  <si>
    <t>ВСЕГО ДОХОДОВ</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</si>
  <si>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</si>
  <si>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</si>
  <si>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129</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</si>
  <si>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</si>
  <si>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</si>
  <si>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Прочие доходы от компенсации затрат бюджетов городских округов</t>
  </si>
  <si>
    <t>Дотации бюджетам городских округов на выравнивание бюджетной обеспеченности</t>
  </si>
  <si>
    <t>Приложение 1</t>
  </si>
  <si>
    <t>100</t>
  </si>
  <si>
    <t>Департамент городского хозяйства администрации города Ишима</t>
  </si>
  <si>
    <t>111</t>
  </si>
  <si>
    <t>115</t>
  </si>
  <si>
    <t>Управление по охране, контролю и регулированию использования объектов животного мира и среды их обитания Тюменской области</t>
  </si>
  <si>
    <t>Управление гостехнадзора  Тюменской области</t>
  </si>
  <si>
    <t>Комитет финансов администрации города Ишима</t>
  </si>
  <si>
    <t>1 16 90040 04 0000 140</t>
  </si>
  <si>
    <t>1 08 07150 01 1000 110</t>
  </si>
  <si>
    <t>Государственная пошлина за выдачу разрешения на установку рекламной конструкции (сумма платежа)</t>
  </si>
  <si>
    <t xml:space="preserve">1 11 05012 04 0000 120  </t>
  </si>
  <si>
    <t>1 11 05024 04 0000 120</t>
  </si>
  <si>
    <t>1 11 05034 04 0000 120</t>
  </si>
  <si>
    <t>1 11 09044 04 0000 120</t>
  </si>
  <si>
    <t>1 13 02064 04 0000 130</t>
  </si>
  <si>
    <t>1 13 02994 04 0000 130</t>
  </si>
  <si>
    <t>1 14 02043 04 0000 410</t>
  </si>
  <si>
    <t>1 12 01010 01 6000 120</t>
  </si>
  <si>
    <t>1 16 90040 04 6000 140</t>
  </si>
  <si>
    <t>1 08 07173 01 1000 110</t>
  </si>
  <si>
    <t>1 13 01994 04 0000 130</t>
  </si>
  <si>
    <t>1 16 33040 04 0000 140</t>
  </si>
  <si>
    <t>1 16 25030 01 0000 140</t>
  </si>
  <si>
    <t>1 16 28000 01 6000 140</t>
  </si>
  <si>
    <t>1 16 43000 01 6000 140</t>
  </si>
  <si>
    <t>1 01 02010 01 1000 110</t>
  </si>
  <si>
    <t>1 01 02010 01 3000 110</t>
  </si>
  <si>
    <t>1 01 02020 01 1000 110</t>
  </si>
  <si>
    <t>1 01 02020 01 3000 110</t>
  </si>
  <si>
    <t>1 01 02030 01 1000 110</t>
  </si>
  <si>
    <t>1 01 02030 01 3000 110</t>
  </si>
  <si>
    <t>1 01 02040 01 1000 110</t>
  </si>
  <si>
    <t>1 05 02010 02 1000 110</t>
  </si>
  <si>
    <t>1 05 02010 02 3000 110</t>
  </si>
  <si>
    <t>1 06 01020 04 1000 110</t>
  </si>
  <si>
    <t>1 08 03010 01 1000 110</t>
  </si>
  <si>
    <t>1 16 03030 01 6000 140</t>
  </si>
  <si>
    <t>1 16 06000 01 6000 140</t>
  </si>
  <si>
    <t>1 16 08010 01 6000 140</t>
  </si>
  <si>
    <t>1 16 30030 01 6000 140</t>
  </si>
  <si>
    <t>1 16 25060 01 6000 140</t>
  </si>
  <si>
    <t>Денежные взыскания (штрафы) за нарушение законодательства Российской Федерации об охране и использовании животного мира</t>
  </si>
  <si>
    <t>1 14 06012 04 0000 430</t>
  </si>
  <si>
    <t>1 16 03010 01 6000 140</t>
  </si>
  <si>
    <t xml:space="preserve">по кодам классификации доходов бюджетов </t>
  </si>
  <si>
    <t>1 05 02010 02 2100 110</t>
  </si>
  <si>
    <t>1 05 02020 02 2100 110</t>
  </si>
  <si>
    <t>1 05 04010 02 1000 110</t>
  </si>
  <si>
    <t>1 06 01020 04 2100 110</t>
  </si>
  <si>
    <t>1 06 06032 04 1000 110</t>
  </si>
  <si>
    <t>1 06 06032 04 2100 110</t>
  </si>
  <si>
    <t>1 06 06032 04 3000 110</t>
  </si>
  <si>
    <t>1 06 06042 04 1000 110</t>
  </si>
  <si>
    <t>1 06 06042 04 2100 110</t>
  </si>
  <si>
    <t>Кассовое исполнение
тыс. руб.</t>
  </si>
  <si>
    <t>Управление Федерального казначейства по Тюменской области</t>
  </si>
  <si>
    <t>1 01 02010 01 2100 110</t>
  </si>
  <si>
    <t>1 01 02020 01 2100 110</t>
  </si>
  <si>
    <t>1 01 02030 01 2100 110</t>
  </si>
  <si>
    <t>Управление Федеральной службы государственной регистрации, кадастра и картографии Тюменской области</t>
  </si>
  <si>
    <t>1 11 07014 04 0000 120</t>
  </si>
  <si>
    <t>1 14 06312 04 0000 430</t>
  </si>
  <si>
    <t>1 17 05040 04 0001 180</t>
  </si>
  <si>
    <t>Прочие неналоговые доходы   бюджетов городских округов (сумма платы по договорам об установке и эксплуатации рекламных конструкций)</t>
  </si>
  <si>
    <t>1 17 05040 04 0002 180</t>
  </si>
  <si>
    <t>Прочие неналоговые доходы   бюджетов городских округов (сумма платы за использование земель и земельных участков, государственная собственность на которые не разграничена, без предоставления  земельных участков и установления сервитута, на основании разрешений)</t>
  </si>
  <si>
    <t>1 17 05040 04 0025 180</t>
  </si>
  <si>
    <t>Субвенции бюджетам городских округов на государственную регистрацию актов гражданского состояния</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</si>
  <si>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</si>
  <si>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 xml:space="preserve">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зачисляемые в бюджеты городских округов
</t>
  </si>
  <si>
    <t>1 05 02010 02 4000 110</t>
  </si>
  <si>
    <t>Единый налог на вмененный доход для отдельных видов деятельности (прочие поступления)</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</si>
  <si>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</si>
  <si>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1 16 08020 01 6000 140</t>
  </si>
  <si>
    <t>1 16 25050 01 6000 140</t>
  </si>
  <si>
    <t>177</t>
  </si>
  <si>
    <t>1 05 01011 01 1000 110</t>
  </si>
  <si>
    <t>1 05 01011 01 2100 110</t>
  </si>
  <si>
    <t>1 05 01011 01 3000 110</t>
  </si>
  <si>
    <t>1 05 01021 01 1000 110</t>
  </si>
  <si>
    <t>1 05 01021 01 2100 110</t>
  </si>
  <si>
    <t>1 05 01021 01 3000 110</t>
  </si>
  <si>
    <t>1 05 01050 01 1000 110</t>
  </si>
  <si>
    <t>1 05 01050 01 2100 110</t>
  </si>
  <si>
    <t>Доходы от сдачи в аренду имущества, составляющего казну городских округов (за исключением земельных участков)</t>
  </si>
  <si>
    <t xml:space="preserve">1 11 05074 04 0000 120
</t>
  </si>
  <si>
    <t>1 11 05324 04 0000 120</t>
  </si>
  <si>
    <t>Прочие неналоговые доходы бюджетов городских округов (доходы, получаемые в виде платы за размещение нестационарных торговых объектов на землях или земельных участках, государственная собственность на которые не разграничена и которые расположены в границах городских округов)</t>
  </si>
  <si>
    <t xml:space="preserve">Субсидии бюджетам городских округов на софинансирование капитальных вложений в объекты муниципальной собственности
</t>
  </si>
  <si>
    <t xml:space="preserve">Субсидии бюджетам городских округов на реализацию мероприятий по обеспечению жильем молодых семей
</t>
  </si>
  <si>
    <t xml:space="preserve">1 16 90040 04 6000 140
</t>
  </si>
  <si>
    <t>1 12 01041 01 6000 120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</si>
  <si>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</si>
  <si>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</si>
  <si>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</si>
  <si>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Доходы, поступающие в порядке возмещения расходов, понесенных в связи с эксплуатацией имущества городских округов</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</si>
  <si>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</si>
  <si>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</si>
  <si>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</si>
  <si>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</si>
  <si>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городских округов</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</si>
  <si>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</si>
  <si>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</si>
  <si>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1 12 01030 01 6000 120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</si>
  <si>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</si>
  <si>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Прочие доходы от оказания платных услуг (работ) получателями средств бюджетов городских округов</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</si>
  <si>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</si>
  <si>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</si>
  <si>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</si>
  <si>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</si>
  <si>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</si>
  <si>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</si>
  <si>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Управление Федеральной антимонопольной службы по Тюменской области</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</si>
  <si>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</si>
  <si>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1 16 33040 04 6000 140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</si>
  <si>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</si>
  <si>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Прочие поступления от денежных взысканий (штрафов) и иных сумм в возмещение ущерба, зачисляемые в бюджеты городских округов (федеральные казенные учреждения)</t>
  </si>
  <si>
    <t>1 16 90040 04 7000 140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</si>
  <si>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</si>
  <si>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</si>
  <si>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</si>
  <si>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</si>
  <si>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1 01 02010 01 4000 110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</si>
  <si>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</si>
  <si>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</si>
  <si>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</si>
  <si>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</si>
  <si>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</si>
  <si>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</si>
  <si>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</si>
  <si>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1 01 02030 01 4000 110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</si>
  <si>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</si>
  <si>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</si>
  <si>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(пени по соответствующему платежу)</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</si>
  <si>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</si>
  <si>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Налог, взимаемый с налогоплательщиков, выбравших в качестве объекта налогообложения доходы (прочие поступления)</t>
  </si>
  <si>
    <t>1 05 01011 01 4000 110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</si>
  <si>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</si>
  <si>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(пени по соответствующему платежу)</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</si>
  <si>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</si>
  <si>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(прочие поступления)</t>
  </si>
  <si>
    <t>1 05 01021 01 4000 110</t>
  </si>
  <si>
    <t>Минимальный налог, зачисляемый в бюджеты субъектов Российской Федерации (за налоговые периоды, истекшие до 1 января 2016 года) (сумма, платежа (перерасчеты, недоимка и задолженность по соответствующему платежу, в том числе по отмененному)</t>
  </si>
  <si>
    <t>Минимальный налог, зачисляемый в бюджеты субъектов Российской Федерации (за налоговые периоды, истекшие до 1 января 2016 года) (пени по соответствующему платежу)</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</si>
  <si>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</si>
  <si>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(пени по соответствующему платежу)</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</si>
  <si>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</si>
  <si>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</si>
  <si>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</si>
  <si>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</si>
  <si>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</si>
  <si>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</si>
  <si>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Земельный налог с организаций, обладающих земельным участком, расположенным в границах городских округов (пени по соответствующему платежу)</t>
  </si>
  <si>
    <t>Земельный налог с организаций,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</si>
  <si>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</si>
  <si>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Земельный налог с физических лиц, обладающих земельным участком, расположенным в границах городских округов (пени по соответствующему платежу)</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</si>
  <si>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</si>
  <si>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</si>
  <si>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</si>
  <si>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</si>
  <si>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</si>
  <si>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1 16 21040 04 6000 140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</si>
  <si>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</si>
  <si>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</si>
  <si>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 xml:space="preserve">Управление Федеральной службы по надзору в сфере природопользования (Росприроднадзора) по Тюменской области
</t>
  </si>
  <si>
    <t>Комитет по контролю в сфере закупок Тюменской области</t>
  </si>
  <si>
    <t>Управление Федеральной службы по надзору в сфере защиты прав потребителей и благополучия человека по Тюменской области</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</si>
  <si>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Тюменской области</t>
  </si>
  <si>
    <t xml:space="preserve">Доходы бюджета города за 2019 год </t>
  </si>
  <si>
    <t>1 11 05312 04 0000 120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</si>
  <si>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</si>
  <si>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1 16 90040 04 0001 140</t>
  </si>
  <si>
    <t>Прочие поступления от денежных взысканий (штрафов, пени, неустойки, возмещения ущерба) по договорам аренды имущества, составляющего казну городских округов (за исключением земельных участков)</t>
  </si>
  <si>
    <t>1 16 90040 04 0002 140</t>
  </si>
  <si>
    <t>Прочие поступления от денежных взысканий (штрафов, пени, неустойки, возмещения ущерба) по договорам об установке и эксплуатации рекламных конструкций</t>
  </si>
  <si>
    <t>1 16 90040 04 0003 140</t>
  </si>
  <si>
    <t>Прочие поступления от денежных взысканий (штрафов, пени, неустойки, возмещения ущерба) по договорам аренды за земельные участки, государственная собственность на которые не разграничена и которые расположены в границах городских округов, а также находящиеся в собственности городских округов (за исключением земельных участков муниципальных бюджетных и автономных учреждений)</t>
  </si>
  <si>
    <t>1 16 90040 04 0004 140</t>
  </si>
  <si>
    <t>Прочие поступления от денежных взысканий (штрафов, пени, неустойки, возмещения ущерба) от использования имущества, находящегося в собственности городских округов (за исключением земельных участков муниципальных бюджетных и автономных учреждений, а также имущества муниципальных унитарных предприятий, в том числе казенных)</t>
  </si>
  <si>
    <t>1 16 90040 04 0005 140</t>
  </si>
  <si>
    <t>Прочие поступления от денежных взысканий (штрафов, пени, неустойки, возмещения ущерба) от доходов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</si>
  <si>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1 16 90040 04 0007 140</t>
  </si>
  <si>
    <t>Прочие поступления от денежных взысканий (штрафов, пени, неустойки, возмещения ущерба), доходы от штрафных санкций за нарушение законодательства о закупках и нарушение условий контрактов (договоров)</t>
  </si>
  <si>
    <t>1 17 05040 04 0024 180</t>
  </si>
  <si>
    <t>Прочие неналоговые доходы бюджетов городских округов (доходы, получаемые в виде платы за размещение нестационарных торговых объектов на землях или земельных участках, находящихся в собственности городских округов)</t>
  </si>
  <si>
    <t>2 02 45424 04 0000 150</t>
  </si>
  <si>
    <t>Межбюджетные трансферты, передаваемые бюджетам городских округов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</si>
  <si>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2 02 45550 04 0000 150</t>
  </si>
  <si>
    <t>Межбюджетные трансферты, передаваемые бюджетам городских округов за достижение показателей деятельности органов исполнительной власти субъектов Российской Федерации (городские округа)</t>
  </si>
  <si>
    <t>2 18 04020 04 0000 150</t>
  </si>
  <si>
    <t>Доходы бюджетов городских округов от возврата автономными учреждениями остатков субсидий прошлых лет</t>
  </si>
  <si>
    <t>2 19 25497 04 0000 150</t>
  </si>
  <si>
    <t>Возврат остатков субсидий на реализацию мероприятий по обеспечению жильем молодых семей из бюджетов городских округов</t>
  </si>
  <si>
    <t>2 19 35120 04 0000 150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</si>
  <si>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городских округов</t>
  </si>
  <si>
    <t>1 12 01 03001 2100 120</t>
  </si>
  <si>
    <t>Плата за сбросы загрязняющих веществ в водные объекты (пени по соответствующему платежу)</t>
  </si>
  <si>
    <t>1 12 01041 01 2100 120</t>
  </si>
  <si>
    <t>Плата за размещение отходов производства (пени по соответствующему платежу)</t>
  </si>
  <si>
    <t>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</si>
  <si>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</si>
  <si>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</si>
  <si>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</si>
  <si>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</si>
  <si>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</si>
  <si>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</si>
  <si>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</si>
  <si>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106</t>
  </si>
  <si>
    <t>1 01 02050 01 1000 110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</si>
  <si>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(сумма платежа (перерасчеты, недоимка и задолженность по соответствующему платежу, в том числе по отмененному)</t>
  </si>
  <si>
    <t>1 05 01012 01 1000 110</t>
  </si>
  <si>
    <t>Налог, взимаемый с налогоплательщиков, выбравших в качестве объекта налогообложения доходы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</si>
  <si>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1 05 03010 01 1000 110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</si>
  <si>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</si>
  <si>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1 05 04010 02 2100 110</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</si>
  <si>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</si>
  <si>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Северо-Уральское межрегиональное управление государственного автодорожного надзора Федеральной службы по надзору в сфере транспорта</t>
  </si>
  <si>
    <t>Управление Министерства внутренних дел Российской Федерации по Тюменской области</t>
  </si>
  <si>
    <t>2 02 15001 04 0000 150</t>
  </si>
  <si>
    <t>2 02 20077 04 0000 150</t>
  </si>
  <si>
    <t>2 02 20302 04 0000 150</t>
  </si>
  <si>
    <t>2 02 25497 04 0000 150</t>
  </si>
  <si>
    <t>2 02 29999 04 0000 150</t>
  </si>
  <si>
    <t>2 02 30024 04 0000 150</t>
  </si>
  <si>
    <t>2 02 30029 04 0000 150</t>
  </si>
  <si>
    <t xml:space="preserve">2 02 35120 04 0000 150
</t>
  </si>
  <si>
    <t>2 02 35930 04 0000 150</t>
  </si>
  <si>
    <t>2 02 49999 04 0000 150</t>
  </si>
  <si>
    <t>2 19 60010 04 0000 150</t>
  </si>
  <si>
    <t>2 19 25020 04 0000 150</t>
  </si>
  <si>
    <t>от 28.05.2020 №316</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</si>
</sst>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
  </numFmts>
  <fonts count="47">
    <font>
      <sz val="10"/>
      <name val="Arial Cyr"/>
      <family val="0"/>
    </font>
    <font>
      <sz val="10"/>
      <name val="Arial"/>
      <family val="2"/>
    </font>
    <font>
      <sz val="8"/>
      <name val="Arial Cyr"/>
      <family val="0"/>
    </font>
    <font>
      <b/>
      <sz val="12"/>
      <name val="Arial Cyr"/>
      <family val="0"/>
    </font>
    <font>
      <b/>
      <sz val="10"/>
      <name val="Arial"/>
      <family val="2"/>
    </font>
    <font>
      <sz val="9"/>
      <name val="Arial Cyr"/>
      <family val="0"/>
    </font>
    <font>
      <u val="single"/>
      <sz val="10"/>
      <color indexed="12"/>
      <name val="Arial Cyr"/>
      <family val="0"/>
    </font>
    <font>
      <u val="single"/>
      <sz val="10"/>
      <color indexed="36"/>
      <name val="Arial Cyr"/>
      <family val="0"/>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Arial Cyr"/>
      <family val="0"/>
    </font>
    <font>
      <sz val="10"/>
      <color indexed="8"/>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Cyr"/>
      <family val="0"/>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1" fillId="0" borderId="0">
      <alignment/>
      <protection/>
    </xf>
    <xf numFmtId="0" fontId="7"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52">
    <xf numFmtId="0" fontId="0" fillId="0" borderId="0" xfId="0" applyAlignment="1">
      <alignment/>
    </xf>
    <xf numFmtId="0" fontId="0" fillId="0" borderId="0" xfId="0" applyFill="1" applyBorder="1" applyAlignment="1">
      <alignment horizontal="right"/>
    </xf>
    <xf numFmtId="49" fontId="1" fillId="0" borderId="10" xfId="53" applyNumberFormat="1" applyFont="1" applyBorder="1" applyAlignment="1">
      <alignment horizontal="center" vertical="center" wrapText="1"/>
      <protection/>
    </xf>
    <xf numFmtId="0" fontId="0" fillId="0" borderId="0" xfId="0" applyNumberFormat="1" applyAlignment="1">
      <alignment/>
    </xf>
    <xf numFmtId="0" fontId="1" fillId="0" borderId="0" xfId="0" applyFont="1" applyFill="1" applyAlignment="1">
      <alignment horizontal="right"/>
    </xf>
    <xf numFmtId="0" fontId="45" fillId="33" borderId="0" xfId="0" applyFont="1" applyFill="1" applyAlignment="1">
      <alignment/>
    </xf>
    <xf numFmtId="49" fontId="4" fillId="34" borderId="10" xfId="53" applyNumberFormat="1" applyFont="1" applyFill="1" applyBorder="1" applyAlignment="1">
      <alignment horizontal="left" vertical="center" wrapText="1"/>
      <protection/>
    </xf>
    <xf numFmtId="49" fontId="1" fillId="34" borderId="10" xfId="53" applyNumberFormat="1" applyFont="1" applyFill="1" applyBorder="1" applyAlignment="1">
      <alignment horizontal="left" vertical="center" wrapText="1"/>
      <protection/>
    </xf>
    <xf numFmtId="49" fontId="4" fillId="34" borderId="10" xfId="53" applyNumberFormat="1" applyFont="1" applyFill="1" applyBorder="1" applyAlignment="1">
      <alignment horizontal="center" vertical="center" wrapText="1"/>
      <protection/>
    </xf>
    <xf numFmtId="49" fontId="1" fillId="34" borderId="10" xfId="53" applyNumberFormat="1" applyFont="1" applyFill="1" applyBorder="1" applyAlignment="1">
      <alignment horizontal="center" vertical="center" wrapText="1"/>
      <protection/>
    </xf>
    <xf numFmtId="3" fontId="4" fillId="34" borderId="10" xfId="53" applyNumberFormat="1" applyFont="1" applyFill="1" applyBorder="1" applyAlignment="1">
      <alignment horizontal="right" vertical="center" wrapText="1"/>
      <protection/>
    </xf>
    <xf numFmtId="3" fontId="1" fillId="34" borderId="10" xfId="53" applyNumberFormat="1" applyFont="1" applyFill="1" applyBorder="1" applyAlignment="1">
      <alignment horizontal="right" vertical="center" wrapText="1"/>
      <protection/>
    </xf>
    <xf numFmtId="172" fontId="1" fillId="34" borderId="10" xfId="53" applyNumberFormat="1" applyFont="1" applyFill="1" applyBorder="1" applyAlignment="1">
      <alignment horizontal="left" vertical="center" wrapText="1"/>
      <protection/>
    </xf>
    <xf numFmtId="0" fontId="0" fillId="0" borderId="0" xfId="0" applyAlignment="1">
      <alignment wrapText="1"/>
    </xf>
    <xf numFmtId="49" fontId="4" fillId="0" borderId="10" xfId="53" applyNumberFormat="1" applyFont="1" applyFill="1" applyBorder="1" applyAlignment="1">
      <alignment horizontal="left" vertical="center" wrapText="1"/>
      <protection/>
    </xf>
    <xf numFmtId="49" fontId="4" fillId="0" borderId="10" xfId="53" applyNumberFormat="1" applyFont="1" applyFill="1" applyBorder="1" applyAlignment="1">
      <alignment horizontal="center" vertical="center" wrapText="1"/>
      <protection/>
    </xf>
    <xf numFmtId="49" fontId="1" fillId="0" borderId="10" xfId="53" applyNumberFormat="1" applyFont="1" applyFill="1" applyBorder="1" applyAlignment="1">
      <alignment horizontal="center" vertical="center" wrapText="1"/>
      <protection/>
    </xf>
    <xf numFmtId="3" fontId="4" fillId="0" borderId="10" xfId="53" applyNumberFormat="1" applyFont="1" applyFill="1" applyBorder="1" applyAlignment="1">
      <alignment horizontal="right" vertical="center" wrapText="1"/>
      <protection/>
    </xf>
    <xf numFmtId="3" fontId="1" fillId="0" borderId="10" xfId="53" applyNumberFormat="1" applyFont="1" applyFill="1" applyBorder="1" applyAlignment="1">
      <alignment horizontal="right" vertical="center" wrapText="1"/>
      <protection/>
    </xf>
    <xf numFmtId="0" fontId="1" fillId="0" borderId="10" xfId="53" applyNumberFormat="1" applyFont="1" applyFill="1" applyBorder="1" applyAlignment="1">
      <alignment horizontal="left" vertical="center" wrapText="1"/>
      <protection/>
    </xf>
    <xf numFmtId="49" fontId="1" fillId="0" borderId="10" xfId="53" applyNumberFormat="1" applyFont="1" applyFill="1" applyBorder="1" applyAlignment="1">
      <alignment horizontal="center" vertical="center" wrapText="1"/>
      <protection/>
    </xf>
    <xf numFmtId="49" fontId="1" fillId="0" borderId="10" xfId="53" applyNumberFormat="1" applyFont="1" applyFill="1" applyBorder="1" applyAlignment="1">
      <alignment horizontal="left" vertical="center" wrapText="1"/>
      <protection/>
    </xf>
    <xf numFmtId="49" fontId="1" fillId="0" borderId="10" xfId="53" applyNumberFormat="1" applyFont="1" applyFill="1" applyBorder="1" applyAlignment="1">
      <alignment horizontal="left" vertical="center" wrapText="1"/>
      <protection/>
    </xf>
    <xf numFmtId="172" fontId="1" fillId="0" borderId="10" xfId="53" applyNumberFormat="1" applyFont="1" applyFill="1" applyBorder="1" applyAlignment="1">
      <alignment horizontal="left" vertical="center" wrapText="1"/>
      <protection/>
    </xf>
    <xf numFmtId="172" fontId="1" fillId="0" borderId="10" xfId="53" applyNumberFormat="1" applyFont="1" applyFill="1" applyBorder="1" applyAlignment="1">
      <alignment horizontal="left" vertical="center" wrapText="1"/>
      <protection/>
    </xf>
    <xf numFmtId="49" fontId="1" fillId="0" borderId="10" xfId="53" applyNumberFormat="1" applyFont="1" applyFill="1" applyBorder="1" applyAlignment="1">
      <alignment horizontal="left" vertical="top" wrapText="1"/>
      <protection/>
    </xf>
    <xf numFmtId="0" fontId="46" fillId="0" borderId="10" xfId="53" applyNumberFormat="1" applyFont="1" applyFill="1" applyBorder="1" applyAlignment="1">
      <alignment horizontal="left" vertical="top" wrapText="1"/>
      <protection/>
    </xf>
    <xf numFmtId="0" fontId="1" fillId="0" borderId="10" xfId="53" applyNumberFormat="1" applyFont="1" applyFill="1" applyBorder="1" applyAlignment="1">
      <alignment horizontal="left" vertical="top" wrapText="1"/>
      <protection/>
    </xf>
    <xf numFmtId="49" fontId="1" fillId="0" borderId="10" xfId="53" applyNumberFormat="1" applyFont="1" applyFill="1" applyBorder="1" applyAlignment="1">
      <alignment horizontal="left" vertical="top" wrapText="1"/>
      <protection/>
    </xf>
    <xf numFmtId="3" fontId="1" fillId="0" borderId="10" xfId="53" applyNumberFormat="1" applyFont="1" applyFill="1" applyBorder="1" applyAlignment="1">
      <alignment horizontal="right" vertical="center" wrapText="1"/>
      <protection/>
    </xf>
    <xf numFmtId="0" fontId="0" fillId="0" borderId="0" xfId="0" applyFill="1" applyAlignment="1">
      <alignment/>
    </xf>
    <xf numFmtId="0" fontId="4" fillId="0" borderId="10" xfId="53" applyNumberFormat="1" applyFont="1" applyFill="1" applyBorder="1" applyAlignment="1">
      <alignment horizontal="left" vertical="center" wrapText="1"/>
      <protection/>
    </xf>
    <xf numFmtId="0" fontId="46" fillId="0" borderId="10" xfId="53" applyNumberFormat="1" applyFont="1" applyFill="1" applyBorder="1" applyAlignment="1">
      <alignment horizontal="left" vertical="center" wrapText="1"/>
      <protection/>
    </xf>
    <xf numFmtId="0" fontId="4" fillId="0" borderId="10" xfId="0" applyFont="1" applyFill="1" applyBorder="1" applyAlignment="1">
      <alignment horizontal="justify" vertical="top" wrapText="1"/>
    </xf>
    <xf numFmtId="0" fontId="1" fillId="0" borderId="10" xfId="0" applyFont="1" applyFill="1" applyBorder="1" applyAlignment="1">
      <alignment horizontal="justify" vertical="top" wrapText="1"/>
    </xf>
    <xf numFmtId="0" fontId="8" fillId="0" borderId="10" xfId="0" applyFont="1" applyFill="1" applyBorder="1" applyAlignment="1">
      <alignment vertical="top" wrapText="1"/>
    </xf>
    <xf numFmtId="0" fontId="4" fillId="0" borderId="10" xfId="0" applyFont="1" applyFill="1" applyBorder="1" applyAlignment="1">
      <alignment horizontal="left" vertical="center" wrapText="1"/>
    </xf>
    <xf numFmtId="0" fontId="1" fillId="0" borderId="10" xfId="53" applyNumberFormat="1" applyFont="1" applyFill="1" applyBorder="1" applyAlignment="1">
      <alignment vertical="top" wrapText="1"/>
      <protection/>
    </xf>
    <xf numFmtId="0" fontId="5" fillId="0" borderId="10" xfId="0" applyNumberFormat="1" applyFont="1" applyFill="1" applyBorder="1" applyAlignment="1">
      <alignment vertical="top" wrapText="1"/>
    </xf>
    <xf numFmtId="0" fontId="4" fillId="0" borderId="10" xfId="0" applyFont="1" applyFill="1" applyBorder="1" applyAlignment="1">
      <alignment horizontal="justify" vertical="center" wrapText="1"/>
    </xf>
    <xf numFmtId="0" fontId="1" fillId="0" borderId="10" xfId="53" applyNumberFormat="1" applyFont="1" applyFill="1" applyBorder="1" applyAlignment="1">
      <alignment horizontal="left" vertical="center" wrapText="1"/>
      <protection/>
    </xf>
    <xf numFmtId="172" fontId="1" fillId="0" borderId="10" xfId="53" applyNumberFormat="1" applyFont="1" applyFill="1" applyBorder="1" applyAlignment="1">
      <alignment horizontal="left" vertical="top" wrapText="1"/>
      <protection/>
    </xf>
    <xf numFmtId="49" fontId="46" fillId="0" borderId="10" xfId="53" applyNumberFormat="1" applyFont="1" applyFill="1" applyBorder="1" applyAlignment="1">
      <alignment horizontal="left" vertical="top" wrapText="1"/>
      <protection/>
    </xf>
    <xf numFmtId="0" fontId="1" fillId="0" borderId="10" xfId="0" applyNumberFormat="1" applyFont="1" applyFill="1" applyBorder="1" applyAlignment="1">
      <alignment horizontal="justify" vertical="top" wrapText="1"/>
    </xf>
    <xf numFmtId="0" fontId="0" fillId="0" borderId="10" xfId="0" applyNumberFormat="1" applyFill="1" applyBorder="1" applyAlignment="1">
      <alignment vertical="top" wrapText="1"/>
    </xf>
    <xf numFmtId="0" fontId="8" fillId="0" borderId="10" xfId="0" applyNumberFormat="1" applyFont="1" applyFill="1" applyBorder="1" applyAlignment="1">
      <alignment vertical="top" wrapText="1"/>
    </xf>
    <xf numFmtId="0" fontId="1" fillId="0" borderId="10" xfId="53" applyNumberFormat="1" applyFont="1" applyFill="1" applyBorder="1" applyAlignment="1">
      <alignment horizontal="left" vertical="top" wrapText="1"/>
      <protection/>
    </xf>
    <xf numFmtId="0" fontId="4" fillId="0" borderId="10" xfId="53" applyNumberFormat="1" applyFont="1" applyFill="1" applyBorder="1" applyAlignment="1">
      <alignment horizontal="left" vertical="top" wrapText="1"/>
      <protection/>
    </xf>
    <xf numFmtId="49" fontId="1" fillId="0" borderId="10" xfId="53" applyNumberFormat="1" applyFont="1" applyBorder="1" applyAlignment="1">
      <alignment horizontal="center" vertical="center" wrapText="1"/>
      <protection/>
    </xf>
    <xf numFmtId="4" fontId="1" fillId="0" borderId="10" xfId="53" applyNumberFormat="1" applyFont="1" applyBorder="1" applyAlignment="1">
      <alignment horizontal="center" vertical="center" wrapText="1"/>
      <protection/>
    </xf>
    <xf numFmtId="4" fontId="1" fillId="0" borderId="10" xfId="53" applyNumberFormat="1" applyFont="1" applyBorder="1" applyAlignment="1">
      <alignment horizontal="center" vertical="center" wrapText="1"/>
      <protection/>
    </xf>
    <xf numFmtId="0" fontId="3" fillId="0" borderId="0" xfId="0" applyFont="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67"/>
  <sheetViews>
    <sheetView tabSelected="1" view="pageBreakPreview" zoomScaleSheetLayoutView="100" workbookViewId="0" topLeftCell="A1">
      <selection activeCell="F9" sqref="F9"/>
    </sheetView>
  </sheetViews>
  <sheetFormatPr defaultColWidth="9.00390625" defaultRowHeight="12.75"/>
  <cols>
    <col min="1" max="1" width="41.25390625" style="0" customWidth="1"/>
    <col min="2" max="2" width="11.25390625" style="0" customWidth="1"/>
    <col min="3" max="3" width="20.75390625" style="0" customWidth="1"/>
    <col min="4" max="4" width="11.75390625" style="0" customWidth="1"/>
    <col min="7" max="7" width="43.625" style="0" customWidth="1"/>
  </cols>
  <sheetData>
    <row r="1" ht="12.75">
      <c r="D1" s="1" t="s">
        <v>65</v>
      </c>
    </row>
    <row r="2" ht="12.75">
      <c r="D2" s="1" t="s">
        <v>40</v>
      </c>
    </row>
    <row r="3" ht="12.75">
      <c r="D3" s="1" t="s">
        <v>41</v>
      </c>
    </row>
    <row r="4" ht="12" customHeight="1">
      <c r="D4" s="4" t="s">
        <v>296</v>
      </c>
    </row>
    <row r="8" spans="1:4" ht="15.75">
      <c r="A8" s="51" t="s">
        <v>234</v>
      </c>
      <c r="B8" s="51"/>
      <c r="C8" s="51"/>
      <c r="D8" s="51"/>
    </row>
    <row r="9" spans="1:4" ht="15.75">
      <c r="A9" s="51" t="s">
        <v>110</v>
      </c>
      <c r="B9" s="51"/>
      <c r="C9" s="51"/>
      <c r="D9" s="51"/>
    </row>
    <row r="11" spans="1:4" ht="12.75">
      <c r="A11" s="48" t="s">
        <v>36</v>
      </c>
      <c r="B11" s="48" t="s">
        <v>37</v>
      </c>
      <c r="C11" s="48"/>
      <c r="D11" s="49" t="s">
        <v>120</v>
      </c>
    </row>
    <row r="12" spans="1:4" ht="61.5" customHeight="1">
      <c r="A12" s="48"/>
      <c r="B12" s="2" t="s">
        <v>39</v>
      </c>
      <c r="C12" s="2" t="s">
        <v>38</v>
      </c>
      <c r="D12" s="50"/>
    </row>
    <row r="13" spans="1:4" ht="25.5">
      <c r="A13" s="14" t="s">
        <v>3</v>
      </c>
      <c r="B13" s="15" t="s">
        <v>2</v>
      </c>
      <c r="C13" s="16"/>
      <c r="D13" s="17">
        <f>D14</f>
        <v>4</v>
      </c>
    </row>
    <row r="14" spans="1:4" ht="51">
      <c r="A14" s="28" t="s">
        <v>1</v>
      </c>
      <c r="B14" s="16" t="s">
        <v>2</v>
      </c>
      <c r="C14" s="20" t="s">
        <v>73</v>
      </c>
      <c r="D14" s="18">
        <v>4</v>
      </c>
    </row>
    <row r="15" spans="1:4" ht="25.5">
      <c r="A15" s="14" t="s">
        <v>71</v>
      </c>
      <c r="B15" s="15" t="s">
        <v>4</v>
      </c>
      <c r="C15" s="16"/>
      <c r="D15" s="17">
        <f>D16</f>
        <v>3</v>
      </c>
    </row>
    <row r="16" spans="1:4" ht="51">
      <c r="A16" s="21" t="s">
        <v>1</v>
      </c>
      <c r="B16" s="16" t="s">
        <v>4</v>
      </c>
      <c r="C16" s="20" t="s">
        <v>73</v>
      </c>
      <c r="D16" s="18">
        <v>3</v>
      </c>
    </row>
    <row r="17" spans="1:4" ht="38.25">
      <c r="A17" s="14" t="s">
        <v>45</v>
      </c>
      <c r="B17" s="15" t="s">
        <v>5</v>
      </c>
      <c r="C17" s="16"/>
      <c r="D17" s="17">
        <f>D18+D20+D21+D22+D23+D25+D26+D27+D28+D29+D30+D31+D32+D33+D34+D35+D36+D37+D38+D39+D40+D41</f>
        <v>50279</v>
      </c>
    </row>
    <row r="18" spans="1:4" ht="38.25">
      <c r="A18" s="22" t="s">
        <v>75</v>
      </c>
      <c r="B18" s="16" t="s">
        <v>5</v>
      </c>
      <c r="C18" s="20" t="s">
        <v>74</v>
      </c>
      <c r="D18" s="18">
        <v>19</v>
      </c>
    </row>
    <row r="19" spans="1:4" ht="38.25" hidden="1">
      <c r="A19" s="21" t="s">
        <v>42</v>
      </c>
      <c r="B19" s="16" t="s">
        <v>5</v>
      </c>
      <c r="C19" s="16" t="s">
        <v>43</v>
      </c>
      <c r="D19" s="18"/>
    </row>
    <row r="20" spans="1:4" ht="92.25" customHeight="1">
      <c r="A20" s="23" t="s">
        <v>61</v>
      </c>
      <c r="B20" s="16" t="s">
        <v>5</v>
      </c>
      <c r="C20" s="20" t="s">
        <v>76</v>
      </c>
      <c r="D20" s="18">
        <v>23750</v>
      </c>
    </row>
    <row r="21" spans="1:4" ht="93.75" customHeight="1">
      <c r="A21" s="24" t="s">
        <v>58</v>
      </c>
      <c r="B21" s="16" t="s">
        <v>5</v>
      </c>
      <c r="C21" s="20" t="s">
        <v>77</v>
      </c>
      <c r="D21" s="18">
        <v>1378</v>
      </c>
    </row>
    <row r="22" spans="1:4" ht="81" customHeight="1">
      <c r="A22" s="21" t="s">
        <v>158</v>
      </c>
      <c r="B22" s="16" t="s">
        <v>5</v>
      </c>
      <c r="C22" s="20" t="s">
        <v>78</v>
      </c>
      <c r="D22" s="18">
        <v>32</v>
      </c>
    </row>
    <row r="23" spans="1:4" ht="42" customHeight="1">
      <c r="A23" s="28" t="s">
        <v>150</v>
      </c>
      <c r="B23" s="20" t="s">
        <v>5</v>
      </c>
      <c r="C23" s="20" t="s">
        <v>151</v>
      </c>
      <c r="D23" s="18">
        <v>7008</v>
      </c>
    </row>
    <row r="24" spans="1:4" ht="128.25" customHeight="1">
      <c r="A24" s="28" t="s">
        <v>236</v>
      </c>
      <c r="B24" s="20" t="s">
        <v>5</v>
      </c>
      <c r="C24" s="20" t="s">
        <v>235</v>
      </c>
      <c r="D24" s="18">
        <v>3</v>
      </c>
    </row>
    <row r="25" spans="1:4" ht="114.75">
      <c r="A25" s="19" t="s">
        <v>159</v>
      </c>
      <c r="B25" s="20" t="s">
        <v>5</v>
      </c>
      <c r="C25" s="20" t="s">
        <v>152</v>
      </c>
      <c r="D25" s="18">
        <v>11</v>
      </c>
    </row>
    <row r="26" spans="1:4" ht="66.75" customHeight="1">
      <c r="A26" s="22" t="s">
        <v>160</v>
      </c>
      <c r="B26" s="16" t="s">
        <v>5</v>
      </c>
      <c r="C26" s="20" t="s">
        <v>126</v>
      </c>
      <c r="D26" s="18">
        <v>299</v>
      </c>
    </row>
    <row r="27" spans="1:4" ht="89.25">
      <c r="A27" s="25" t="s">
        <v>59</v>
      </c>
      <c r="B27" s="16" t="s">
        <v>5</v>
      </c>
      <c r="C27" s="20" t="s">
        <v>79</v>
      </c>
      <c r="D27" s="18">
        <v>2680</v>
      </c>
    </row>
    <row r="28" spans="1:4" ht="42.75" customHeight="1">
      <c r="A28" s="22" t="s">
        <v>161</v>
      </c>
      <c r="B28" s="20" t="s">
        <v>5</v>
      </c>
      <c r="C28" s="20" t="s">
        <v>80</v>
      </c>
      <c r="D28" s="18">
        <v>730</v>
      </c>
    </row>
    <row r="29" spans="1:4" ht="102">
      <c r="A29" s="26" t="s">
        <v>162</v>
      </c>
      <c r="B29" s="20" t="s">
        <v>5</v>
      </c>
      <c r="C29" s="20" t="s">
        <v>82</v>
      </c>
      <c r="D29" s="18">
        <v>8414</v>
      </c>
    </row>
    <row r="30" spans="1:4" ht="52.5" customHeight="1">
      <c r="A30" s="27" t="s">
        <v>62</v>
      </c>
      <c r="B30" s="20" t="s">
        <v>5</v>
      </c>
      <c r="C30" s="20" t="s">
        <v>108</v>
      </c>
      <c r="D30" s="18">
        <v>1586</v>
      </c>
    </row>
    <row r="31" spans="1:4" ht="102">
      <c r="A31" s="27" t="s">
        <v>163</v>
      </c>
      <c r="B31" s="20" t="s">
        <v>5</v>
      </c>
      <c r="C31" s="20" t="s">
        <v>127</v>
      </c>
      <c r="D31" s="18">
        <v>633</v>
      </c>
    </row>
    <row r="32" spans="1:4" ht="66" customHeight="1">
      <c r="A32" s="25" t="s">
        <v>238</v>
      </c>
      <c r="B32" s="16" t="s">
        <v>5</v>
      </c>
      <c r="C32" s="20" t="s">
        <v>237</v>
      </c>
      <c r="D32" s="18">
        <v>754</v>
      </c>
    </row>
    <row r="33" spans="1:4" ht="53.25" customHeight="1">
      <c r="A33" s="28" t="s">
        <v>240</v>
      </c>
      <c r="B33" s="20" t="s">
        <v>5</v>
      </c>
      <c r="C33" s="20" t="s">
        <v>239</v>
      </c>
      <c r="D33" s="18">
        <v>21</v>
      </c>
    </row>
    <row r="34" spans="1:4" ht="131.25" customHeight="1">
      <c r="A34" s="28" t="s">
        <v>242</v>
      </c>
      <c r="B34" s="20" t="s">
        <v>5</v>
      </c>
      <c r="C34" s="20" t="s">
        <v>241</v>
      </c>
      <c r="D34" s="18">
        <v>778</v>
      </c>
    </row>
    <row r="35" spans="1:4" ht="119.25" customHeight="1">
      <c r="A35" s="28" t="s">
        <v>244</v>
      </c>
      <c r="B35" s="20" t="s">
        <v>5</v>
      </c>
      <c r="C35" s="20" t="s">
        <v>243</v>
      </c>
      <c r="D35" s="18">
        <v>23</v>
      </c>
    </row>
    <row r="36" spans="1:4" ht="131.25" customHeight="1">
      <c r="A36" s="28" t="s">
        <v>246</v>
      </c>
      <c r="B36" s="20" t="s">
        <v>5</v>
      </c>
      <c r="C36" s="20" t="s">
        <v>245</v>
      </c>
      <c r="D36" s="18">
        <v>190</v>
      </c>
    </row>
    <row r="37" spans="1:4" ht="66" customHeight="1">
      <c r="A37" s="28" t="s">
        <v>248</v>
      </c>
      <c r="B37" s="20" t="s">
        <v>5</v>
      </c>
      <c r="C37" s="20" t="s">
        <v>247</v>
      </c>
      <c r="D37" s="18">
        <v>50</v>
      </c>
    </row>
    <row r="38" spans="1:4" ht="49.5" customHeight="1">
      <c r="A38" s="22" t="s">
        <v>129</v>
      </c>
      <c r="B38" s="16" t="s">
        <v>5</v>
      </c>
      <c r="C38" s="20" t="s">
        <v>128</v>
      </c>
      <c r="D38" s="18">
        <v>1568</v>
      </c>
    </row>
    <row r="39" spans="1:4" ht="88.5" customHeight="1">
      <c r="A39" s="19" t="s">
        <v>131</v>
      </c>
      <c r="B39" s="20" t="s">
        <v>5</v>
      </c>
      <c r="C39" s="20" t="s">
        <v>130</v>
      </c>
      <c r="D39" s="18">
        <v>259</v>
      </c>
    </row>
    <row r="40" spans="1:4" ht="79.5" customHeight="1">
      <c r="A40" s="19" t="s">
        <v>250</v>
      </c>
      <c r="B40" s="20" t="s">
        <v>5</v>
      </c>
      <c r="C40" s="20" t="s">
        <v>249</v>
      </c>
      <c r="D40" s="18">
        <v>1</v>
      </c>
    </row>
    <row r="41" spans="1:4" ht="91.5" customHeight="1">
      <c r="A41" s="19" t="s">
        <v>153</v>
      </c>
      <c r="B41" s="20" t="s">
        <v>5</v>
      </c>
      <c r="C41" s="20" t="s">
        <v>132</v>
      </c>
      <c r="D41" s="18">
        <v>95</v>
      </c>
    </row>
    <row r="42" spans="1:4" ht="25.5">
      <c r="A42" s="14" t="s">
        <v>72</v>
      </c>
      <c r="B42" s="15" t="s">
        <v>8</v>
      </c>
      <c r="C42" s="16"/>
      <c r="D42" s="17">
        <f>D43+D44+D48+D51+D52+D53+D54+D56+D57+D58+D59+D60+D61+D62+D63+D66+D67+D68+D69</f>
        <v>2040756</v>
      </c>
    </row>
    <row r="43" spans="1:5" ht="27" customHeight="1">
      <c r="A43" s="22" t="s">
        <v>63</v>
      </c>
      <c r="B43" s="20" t="s">
        <v>8</v>
      </c>
      <c r="C43" s="20" t="s">
        <v>81</v>
      </c>
      <c r="D43" s="29">
        <v>2354</v>
      </c>
      <c r="E43" s="30"/>
    </row>
    <row r="44" spans="1:4" ht="51">
      <c r="A44" s="21" t="s">
        <v>1</v>
      </c>
      <c r="B44" s="16" t="s">
        <v>8</v>
      </c>
      <c r="C44" s="20" t="s">
        <v>73</v>
      </c>
      <c r="D44" s="18">
        <v>1977</v>
      </c>
    </row>
    <row r="45" spans="1:4" ht="25.5" hidden="1">
      <c r="A45" s="7" t="s">
        <v>7</v>
      </c>
      <c r="B45" s="9" t="s">
        <v>8</v>
      </c>
      <c r="C45" s="9" t="s">
        <v>6</v>
      </c>
      <c r="D45" s="11"/>
    </row>
    <row r="46" spans="1:4" ht="38.25" hidden="1">
      <c r="A46" s="7" t="s">
        <v>10</v>
      </c>
      <c r="B46" s="9" t="s">
        <v>8</v>
      </c>
      <c r="C46" s="9" t="s">
        <v>9</v>
      </c>
      <c r="D46" s="11"/>
    </row>
    <row r="47" spans="1:4" ht="6.75" customHeight="1" hidden="1">
      <c r="A47" s="7" t="s">
        <v>12</v>
      </c>
      <c r="B47" s="9" t="s">
        <v>8</v>
      </c>
      <c r="C47" s="9" t="s">
        <v>11</v>
      </c>
      <c r="D47" s="11"/>
    </row>
    <row r="48" spans="1:4" ht="30" customHeight="1">
      <c r="A48" s="21" t="s">
        <v>64</v>
      </c>
      <c r="B48" s="16" t="s">
        <v>8</v>
      </c>
      <c r="C48" s="20" t="s">
        <v>284</v>
      </c>
      <c r="D48" s="18">
        <v>255578</v>
      </c>
    </row>
    <row r="49" spans="1:4" ht="25.5" hidden="1">
      <c r="A49" s="7" t="s">
        <v>14</v>
      </c>
      <c r="B49" s="9" t="s">
        <v>8</v>
      </c>
      <c r="C49" s="9" t="s">
        <v>13</v>
      </c>
      <c r="D49" s="11"/>
    </row>
    <row r="50" spans="1:4" ht="6.75" customHeight="1" hidden="1">
      <c r="A50" s="7" t="s">
        <v>47</v>
      </c>
      <c r="B50" s="9" t="s">
        <v>8</v>
      </c>
      <c r="C50" s="9" t="s">
        <v>46</v>
      </c>
      <c r="D50" s="11"/>
    </row>
    <row r="51" spans="1:4" ht="43.5" customHeight="1">
      <c r="A51" s="25" t="s">
        <v>154</v>
      </c>
      <c r="B51" s="20" t="s">
        <v>8</v>
      </c>
      <c r="C51" s="20" t="s">
        <v>285</v>
      </c>
      <c r="D51" s="18">
        <v>131520</v>
      </c>
    </row>
    <row r="52" spans="1:4" ht="102">
      <c r="A52" s="40" t="s">
        <v>164</v>
      </c>
      <c r="B52" s="16" t="s">
        <v>8</v>
      </c>
      <c r="C52" s="20" t="s">
        <v>286</v>
      </c>
      <c r="D52" s="18">
        <v>39725</v>
      </c>
    </row>
    <row r="53" spans="1:4" ht="41.25" customHeight="1">
      <c r="A53" s="25" t="s">
        <v>155</v>
      </c>
      <c r="B53" s="20" t="s">
        <v>8</v>
      </c>
      <c r="C53" s="20" t="s">
        <v>287</v>
      </c>
      <c r="D53" s="18">
        <v>94778</v>
      </c>
    </row>
    <row r="54" spans="1:4" ht="24" customHeight="1">
      <c r="A54" s="21" t="s">
        <v>15</v>
      </c>
      <c r="B54" s="16" t="s">
        <v>8</v>
      </c>
      <c r="C54" s="20" t="s">
        <v>288</v>
      </c>
      <c r="D54" s="18">
        <v>469354</v>
      </c>
    </row>
    <row r="55" spans="1:4" ht="38.25" hidden="1">
      <c r="A55" s="7" t="s">
        <v>49</v>
      </c>
      <c r="B55" s="9" t="s">
        <v>8</v>
      </c>
      <c r="C55" s="9" t="s">
        <v>48</v>
      </c>
      <c r="D55" s="11"/>
    </row>
    <row r="56" spans="1:4" ht="41.25" customHeight="1">
      <c r="A56" s="22" t="s">
        <v>16</v>
      </c>
      <c r="B56" s="20" t="s">
        <v>8</v>
      </c>
      <c r="C56" s="20" t="s">
        <v>289</v>
      </c>
      <c r="D56" s="18">
        <v>712993</v>
      </c>
    </row>
    <row r="57" spans="1:4" ht="93" customHeight="1">
      <c r="A57" s="22" t="s">
        <v>134</v>
      </c>
      <c r="B57" s="20" t="s">
        <v>8</v>
      </c>
      <c r="C57" s="20" t="s">
        <v>290</v>
      </c>
      <c r="D57" s="18">
        <v>27637</v>
      </c>
    </row>
    <row r="58" spans="1:4" ht="66.75" customHeight="1">
      <c r="A58" s="22" t="s">
        <v>165</v>
      </c>
      <c r="B58" s="20" t="s">
        <v>8</v>
      </c>
      <c r="C58" s="20" t="s">
        <v>291</v>
      </c>
      <c r="D58" s="18">
        <v>49</v>
      </c>
    </row>
    <row r="59" spans="1:4" ht="38.25" customHeight="1">
      <c r="A59" s="25" t="s">
        <v>133</v>
      </c>
      <c r="B59" s="16" t="s">
        <v>8</v>
      </c>
      <c r="C59" s="20" t="s">
        <v>292</v>
      </c>
      <c r="D59" s="18">
        <v>9144</v>
      </c>
    </row>
    <row r="60" spans="1:4" ht="80.25" customHeight="1">
      <c r="A60" s="25" t="s">
        <v>252</v>
      </c>
      <c r="B60" s="20" t="s">
        <v>8</v>
      </c>
      <c r="C60" s="20" t="s">
        <v>251</v>
      </c>
      <c r="D60" s="18">
        <v>85000</v>
      </c>
    </row>
    <row r="61" spans="1:4" ht="65.25" customHeight="1">
      <c r="A61" s="25" t="s">
        <v>254</v>
      </c>
      <c r="B61" s="20" t="s">
        <v>8</v>
      </c>
      <c r="C61" s="20" t="s">
        <v>253</v>
      </c>
      <c r="D61" s="18">
        <v>1020</v>
      </c>
    </row>
    <row r="62" spans="1:4" ht="25.5">
      <c r="A62" s="22" t="s">
        <v>17</v>
      </c>
      <c r="B62" s="16" t="s">
        <v>8</v>
      </c>
      <c r="C62" s="20" t="s">
        <v>293</v>
      </c>
      <c r="D62" s="18">
        <v>230176</v>
      </c>
    </row>
    <row r="63" spans="1:4" ht="49.5" customHeight="1">
      <c r="A63" s="22" t="s">
        <v>256</v>
      </c>
      <c r="B63" s="16" t="s">
        <v>8</v>
      </c>
      <c r="C63" s="20" t="s">
        <v>255</v>
      </c>
      <c r="D63" s="18">
        <v>55</v>
      </c>
    </row>
    <row r="64" spans="1:4" ht="57.75" customHeight="1" hidden="1">
      <c r="A64" s="12" t="s">
        <v>51</v>
      </c>
      <c r="B64" s="9" t="s">
        <v>8</v>
      </c>
      <c r="C64" s="9" t="s">
        <v>50</v>
      </c>
      <c r="D64" s="11"/>
    </row>
    <row r="65" spans="1:4" ht="57.75" customHeight="1" hidden="1">
      <c r="A65" s="12" t="s">
        <v>53</v>
      </c>
      <c r="B65" s="9" t="s">
        <v>8</v>
      </c>
      <c r="C65" s="9" t="s">
        <v>52</v>
      </c>
      <c r="D65" s="11"/>
    </row>
    <row r="66" spans="1:4" ht="72.75" customHeight="1">
      <c r="A66" s="41" t="s">
        <v>166</v>
      </c>
      <c r="B66" s="20" t="s">
        <v>8</v>
      </c>
      <c r="C66" s="20" t="s">
        <v>295</v>
      </c>
      <c r="D66" s="18">
        <v>-105</v>
      </c>
    </row>
    <row r="67" spans="1:4" ht="56.25" customHeight="1">
      <c r="A67" s="41" t="s">
        <v>258</v>
      </c>
      <c r="B67" s="20" t="s">
        <v>8</v>
      </c>
      <c r="C67" s="20" t="s">
        <v>257</v>
      </c>
      <c r="D67" s="18">
        <v>-828</v>
      </c>
    </row>
    <row r="68" spans="1:4" ht="81" customHeight="1">
      <c r="A68" s="41" t="s">
        <v>260</v>
      </c>
      <c r="B68" s="20" t="s">
        <v>8</v>
      </c>
      <c r="C68" s="20" t="s">
        <v>259</v>
      </c>
      <c r="D68" s="18">
        <v>-205</v>
      </c>
    </row>
    <row r="69" spans="1:4" ht="51">
      <c r="A69" s="23" t="s">
        <v>138</v>
      </c>
      <c r="B69" s="20" t="s">
        <v>8</v>
      </c>
      <c r="C69" s="20" t="s">
        <v>294</v>
      </c>
      <c r="D69" s="18">
        <v>-19466</v>
      </c>
    </row>
    <row r="70" spans="1:4" ht="63.75">
      <c r="A70" s="14" t="s">
        <v>230</v>
      </c>
      <c r="B70" s="15" t="s">
        <v>54</v>
      </c>
      <c r="C70" s="16"/>
      <c r="D70" s="17">
        <f>D71+D72+D73+D74+D75</f>
        <v>634</v>
      </c>
    </row>
    <row r="71" spans="1:4" ht="80.25" customHeight="1">
      <c r="A71" s="22" t="s">
        <v>167</v>
      </c>
      <c r="B71" s="20" t="s">
        <v>54</v>
      </c>
      <c r="C71" s="20" t="s">
        <v>83</v>
      </c>
      <c r="D71" s="29">
        <v>119</v>
      </c>
    </row>
    <row r="72" spans="1:4" ht="45.75" customHeight="1">
      <c r="A72" s="22" t="s">
        <v>262</v>
      </c>
      <c r="B72" s="20" t="s">
        <v>54</v>
      </c>
      <c r="C72" s="20" t="s">
        <v>261</v>
      </c>
      <c r="D72" s="29">
        <v>2</v>
      </c>
    </row>
    <row r="73" spans="1:4" ht="76.5">
      <c r="A73" s="25" t="s">
        <v>168</v>
      </c>
      <c r="B73" s="20" t="s">
        <v>54</v>
      </c>
      <c r="C73" s="20" t="s">
        <v>169</v>
      </c>
      <c r="D73" s="29">
        <v>83</v>
      </c>
    </row>
    <row r="74" spans="1:4" ht="25.5">
      <c r="A74" s="25" t="s">
        <v>264</v>
      </c>
      <c r="B74" s="20" t="s">
        <v>54</v>
      </c>
      <c r="C74" s="20" t="s">
        <v>263</v>
      </c>
      <c r="D74" s="29">
        <v>1</v>
      </c>
    </row>
    <row r="75" spans="1:4" ht="68.25" customHeight="1">
      <c r="A75" s="25" t="s">
        <v>170</v>
      </c>
      <c r="B75" s="20" t="s">
        <v>54</v>
      </c>
      <c r="C75" s="20" t="s">
        <v>157</v>
      </c>
      <c r="D75" s="29">
        <v>429</v>
      </c>
    </row>
    <row r="76" spans="1:4" ht="33" customHeight="1">
      <c r="A76" s="14" t="s">
        <v>121</v>
      </c>
      <c r="B76" s="15" t="s">
        <v>66</v>
      </c>
      <c r="C76" s="20"/>
      <c r="D76" s="17">
        <f>D77+D78+D79+D80</f>
        <v>13637</v>
      </c>
    </row>
    <row r="77" spans="1:7" ht="131.25" customHeight="1">
      <c r="A77" s="25" t="s">
        <v>266</v>
      </c>
      <c r="B77" s="20" t="s">
        <v>66</v>
      </c>
      <c r="C77" s="20" t="s">
        <v>265</v>
      </c>
      <c r="D77" s="29">
        <v>6207</v>
      </c>
      <c r="G77" s="3"/>
    </row>
    <row r="78" spans="1:4" ht="154.5" customHeight="1">
      <c r="A78" s="27" t="s">
        <v>268</v>
      </c>
      <c r="B78" s="20" t="s">
        <v>66</v>
      </c>
      <c r="C78" s="20" t="s">
        <v>267</v>
      </c>
      <c r="D78" s="29">
        <v>46</v>
      </c>
    </row>
    <row r="79" spans="1:4" ht="127.5" customHeight="1">
      <c r="A79" s="27" t="s">
        <v>270</v>
      </c>
      <c r="B79" s="20" t="s">
        <v>66</v>
      </c>
      <c r="C79" s="20" t="s">
        <v>269</v>
      </c>
      <c r="D79" s="29">
        <v>8293</v>
      </c>
    </row>
    <row r="80" spans="1:4" ht="129.75" customHeight="1">
      <c r="A80" s="27" t="s">
        <v>272</v>
      </c>
      <c r="B80" s="20" t="s">
        <v>66</v>
      </c>
      <c r="C80" s="20" t="s">
        <v>271</v>
      </c>
      <c r="D80" s="29">
        <v>-909</v>
      </c>
    </row>
    <row r="81" spans="1:4" ht="54.75" customHeight="1">
      <c r="A81" s="47" t="s">
        <v>282</v>
      </c>
      <c r="B81" s="20" t="s">
        <v>273</v>
      </c>
      <c r="C81" s="20"/>
      <c r="D81" s="17">
        <f>D82</f>
        <v>20</v>
      </c>
    </row>
    <row r="82" spans="1:4" ht="93.75" customHeight="1">
      <c r="A82" s="27" t="s">
        <v>177</v>
      </c>
      <c r="B82" s="20" t="s">
        <v>273</v>
      </c>
      <c r="C82" s="20" t="s">
        <v>84</v>
      </c>
      <c r="D82" s="29">
        <v>20</v>
      </c>
    </row>
    <row r="83" spans="1:4" ht="36.75" customHeight="1">
      <c r="A83" s="31" t="s">
        <v>67</v>
      </c>
      <c r="B83" s="20" t="s">
        <v>68</v>
      </c>
      <c r="C83" s="15"/>
      <c r="D83" s="17">
        <f>D84+D85+D86+D87</f>
        <v>844</v>
      </c>
    </row>
    <row r="84" spans="1:4" ht="111" customHeight="1">
      <c r="A84" s="32" t="s">
        <v>135</v>
      </c>
      <c r="B84" s="20" t="s">
        <v>68</v>
      </c>
      <c r="C84" s="20" t="s">
        <v>85</v>
      </c>
      <c r="D84" s="29">
        <v>67</v>
      </c>
    </row>
    <row r="85" spans="1:4" ht="48" customHeight="1">
      <c r="A85" s="27" t="s">
        <v>171</v>
      </c>
      <c r="B85" s="20" t="s">
        <v>68</v>
      </c>
      <c r="C85" s="20" t="s">
        <v>86</v>
      </c>
      <c r="D85" s="29">
        <v>27</v>
      </c>
    </row>
    <row r="86" spans="1:4" ht="30.75" customHeight="1">
      <c r="A86" s="19" t="s">
        <v>63</v>
      </c>
      <c r="B86" s="20" t="s">
        <v>68</v>
      </c>
      <c r="C86" s="20" t="s">
        <v>81</v>
      </c>
      <c r="D86" s="29">
        <v>127</v>
      </c>
    </row>
    <row r="87" spans="1:4" ht="51">
      <c r="A87" s="21" t="s">
        <v>1</v>
      </c>
      <c r="B87" s="20" t="s">
        <v>68</v>
      </c>
      <c r="C87" s="20" t="s">
        <v>73</v>
      </c>
      <c r="D87" s="29">
        <v>623</v>
      </c>
    </row>
    <row r="88" spans="1:4" ht="31.5" customHeight="1">
      <c r="A88" s="14" t="s">
        <v>231</v>
      </c>
      <c r="B88" s="15" t="s">
        <v>69</v>
      </c>
      <c r="C88" s="20"/>
      <c r="D88" s="17">
        <f>D89</f>
        <v>20</v>
      </c>
    </row>
    <row r="89" spans="1:7" ht="78.75" customHeight="1">
      <c r="A89" s="42" t="s">
        <v>172</v>
      </c>
      <c r="B89" s="20" t="s">
        <v>69</v>
      </c>
      <c r="C89" s="20" t="s">
        <v>87</v>
      </c>
      <c r="D89" s="29">
        <v>20</v>
      </c>
      <c r="G89" s="13"/>
    </row>
    <row r="90" spans="1:4" ht="53.25" customHeight="1">
      <c r="A90" s="14" t="s">
        <v>70</v>
      </c>
      <c r="B90" s="15" t="s">
        <v>60</v>
      </c>
      <c r="C90" s="16"/>
      <c r="D90" s="17">
        <f>D91</f>
        <v>250</v>
      </c>
    </row>
    <row r="91" spans="1:4" ht="45.75" customHeight="1">
      <c r="A91" s="25" t="s">
        <v>107</v>
      </c>
      <c r="B91" s="20" t="s">
        <v>60</v>
      </c>
      <c r="C91" s="20" t="s">
        <v>88</v>
      </c>
      <c r="D91" s="18">
        <v>250</v>
      </c>
    </row>
    <row r="92" spans="1:4" ht="50.25" customHeight="1">
      <c r="A92" s="33" t="s">
        <v>232</v>
      </c>
      <c r="B92" s="15" t="s">
        <v>18</v>
      </c>
      <c r="C92" s="16"/>
      <c r="D92" s="17">
        <f>D96+D93+D94+D95+D99</f>
        <v>1606</v>
      </c>
    </row>
    <row r="93" spans="1:4" ht="114.75">
      <c r="A93" s="43" t="s">
        <v>173</v>
      </c>
      <c r="B93" s="20" t="s">
        <v>18</v>
      </c>
      <c r="C93" s="20" t="s">
        <v>104</v>
      </c>
      <c r="D93" s="29">
        <v>42</v>
      </c>
    </row>
    <row r="94" spans="1:4" ht="102">
      <c r="A94" s="43" t="s">
        <v>174</v>
      </c>
      <c r="B94" s="20" t="s">
        <v>18</v>
      </c>
      <c r="C94" s="20" t="s">
        <v>139</v>
      </c>
      <c r="D94" s="29">
        <v>94</v>
      </c>
    </row>
    <row r="95" spans="1:4" ht="89.25">
      <c r="A95" s="34" t="s">
        <v>175</v>
      </c>
      <c r="B95" s="20" t="s">
        <v>18</v>
      </c>
      <c r="C95" s="20" t="s">
        <v>140</v>
      </c>
      <c r="D95" s="29">
        <v>77</v>
      </c>
    </row>
    <row r="96" spans="1:6" ht="127.5">
      <c r="A96" s="27" t="s">
        <v>176</v>
      </c>
      <c r="B96" s="16" t="s">
        <v>18</v>
      </c>
      <c r="C96" s="20" t="s">
        <v>89</v>
      </c>
      <c r="D96" s="18">
        <v>1094</v>
      </c>
      <c r="F96" s="3"/>
    </row>
    <row r="97" spans="1:4" ht="12.75" hidden="1">
      <c r="A97" s="6" t="s">
        <v>22</v>
      </c>
      <c r="B97" s="8" t="s">
        <v>21</v>
      </c>
      <c r="C97" s="9"/>
      <c r="D97" s="10"/>
    </row>
    <row r="98" spans="1:4" ht="63.75" hidden="1">
      <c r="A98" s="7" t="s">
        <v>24</v>
      </c>
      <c r="B98" s="9" t="s">
        <v>21</v>
      </c>
      <c r="C98" s="9" t="s">
        <v>23</v>
      </c>
      <c r="D98" s="11"/>
    </row>
    <row r="99" spans="1:4" ht="89.25">
      <c r="A99" s="22" t="s">
        <v>177</v>
      </c>
      <c r="B99" s="20" t="s">
        <v>18</v>
      </c>
      <c r="C99" s="20" t="s">
        <v>156</v>
      </c>
      <c r="D99" s="18">
        <v>299</v>
      </c>
    </row>
    <row r="100" spans="1:4" ht="38.25">
      <c r="A100" s="45" t="s">
        <v>178</v>
      </c>
      <c r="B100" s="15" t="s">
        <v>21</v>
      </c>
      <c r="C100" s="20"/>
      <c r="D100" s="17">
        <f>D101</f>
        <v>113</v>
      </c>
    </row>
    <row r="101" spans="1:4" ht="127.5">
      <c r="A101" s="44" t="s">
        <v>179</v>
      </c>
      <c r="B101" s="20" t="s">
        <v>21</v>
      </c>
      <c r="C101" s="20" t="s">
        <v>180</v>
      </c>
      <c r="D101" s="18">
        <v>113</v>
      </c>
    </row>
    <row r="102" spans="1:4" ht="76.5">
      <c r="A102" s="35" t="s">
        <v>233</v>
      </c>
      <c r="B102" s="15" t="s">
        <v>141</v>
      </c>
      <c r="C102" s="15"/>
      <c r="D102" s="17">
        <f>D103+D104</f>
        <v>13</v>
      </c>
    </row>
    <row r="103" spans="1:4" ht="127.5">
      <c r="A103" s="44" t="s">
        <v>181</v>
      </c>
      <c r="B103" s="20" t="s">
        <v>141</v>
      </c>
      <c r="C103" s="20" t="s">
        <v>90</v>
      </c>
      <c r="D103" s="18">
        <v>8</v>
      </c>
    </row>
    <row r="104" spans="1:4" ht="54.75" customHeight="1">
      <c r="A104" s="44" t="s">
        <v>182</v>
      </c>
      <c r="B104" s="20" t="s">
        <v>141</v>
      </c>
      <c r="C104" s="20" t="s">
        <v>183</v>
      </c>
      <c r="D104" s="18">
        <v>5</v>
      </c>
    </row>
    <row r="105" spans="1:4" ht="25.5">
      <c r="A105" s="36" t="s">
        <v>55</v>
      </c>
      <c r="B105" s="15" t="s">
        <v>25</v>
      </c>
      <c r="C105" s="16"/>
      <c r="D105" s="17">
        <f>SUM(D109:D152)</f>
        <v>1052192</v>
      </c>
    </row>
    <row r="106" spans="1:4" ht="38.25" hidden="1">
      <c r="A106" s="7" t="s">
        <v>27</v>
      </c>
      <c r="B106" s="9" t="s">
        <v>25</v>
      </c>
      <c r="C106" s="9" t="s">
        <v>26</v>
      </c>
      <c r="D106" s="11">
        <v>0</v>
      </c>
    </row>
    <row r="107" spans="1:4" ht="38.25" hidden="1">
      <c r="A107" s="7" t="s">
        <v>29</v>
      </c>
      <c r="B107" s="9" t="s">
        <v>25</v>
      </c>
      <c r="C107" s="9" t="s">
        <v>28</v>
      </c>
      <c r="D107" s="11">
        <v>0</v>
      </c>
    </row>
    <row r="108" spans="1:4" ht="38.25" hidden="1">
      <c r="A108" s="7" t="s">
        <v>31</v>
      </c>
      <c r="B108" s="9" t="s">
        <v>25</v>
      </c>
      <c r="C108" s="9" t="s">
        <v>30</v>
      </c>
      <c r="D108" s="11">
        <v>0</v>
      </c>
    </row>
    <row r="109" spans="1:4" ht="108">
      <c r="A109" s="38" t="s">
        <v>184</v>
      </c>
      <c r="B109" s="16" t="s">
        <v>25</v>
      </c>
      <c r="C109" s="20" t="s">
        <v>91</v>
      </c>
      <c r="D109" s="18">
        <v>903076</v>
      </c>
    </row>
    <row r="110" spans="1:4" ht="84">
      <c r="A110" s="38" t="s">
        <v>185</v>
      </c>
      <c r="B110" s="16" t="s">
        <v>25</v>
      </c>
      <c r="C110" s="20" t="s">
        <v>122</v>
      </c>
      <c r="D110" s="18">
        <v>826</v>
      </c>
    </row>
    <row r="111" spans="1:4" ht="108">
      <c r="A111" s="38" t="s">
        <v>186</v>
      </c>
      <c r="B111" s="16" t="s">
        <v>25</v>
      </c>
      <c r="C111" s="20" t="s">
        <v>92</v>
      </c>
      <c r="D111" s="18">
        <v>888</v>
      </c>
    </row>
    <row r="112" spans="1:4" ht="84">
      <c r="A112" s="38" t="s">
        <v>187</v>
      </c>
      <c r="B112" s="20" t="s">
        <v>25</v>
      </c>
      <c r="C112" s="20" t="s">
        <v>188</v>
      </c>
      <c r="D112" s="18">
        <v>1</v>
      </c>
    </row>
    <row r="113" spans="1:4" ht="178.5">
      <c r="A113" s="19" t="s">
        <v>189</v>
      </c>
      <c r="B113" s="20" t="s">
        <v>25</v>
      </c>
      <c r="C113" s="20" t="s">
        <v>93</v>
      </c>
      <c r="D113" s="18">
        <v>3083</v>
      </c>
    </row>
    <row r="114" spans="1:4" ht="153">
      <c r="A114" s="19" t="s">
        <v>190</v>
      </c>
      <c r="B114" s="20" t="s">
        <v>25</v>
      </c>
      <c r="C114" s="20" t="s">
        <v>123</v>
      </c>
      <c r="D114" s="18">
        <v>50</v>
      </c>
    </row>
    <row r="115" spans="1:4" ht="157.5" customHeight="1">
      <c r="A115" s="27" t="s">
        <v>191</v>
      </c>
      <c r="B115" s="20" t="s">
        <v>25</v>
      </c>
      <c r="C115" s="20" t="s">
        <v>94</v>
      </c>
      <c r="D115" s="18">
        <v>26</v>
      </c>
    </row>
    <row r="116" spans="1:4" ht="89.25">
      <c r="A116" s="22" t="s">
        <v>192</v>
      </c>
      <c r="B116" s="20" t="s">
        <v>25</v>
      </c>
      <c r="C116" s="20" t="s">
        <v>95</v>
      </c>
      <c r="D116" s="18">
        <v>8606</v>
      </c>
    </row>
    <row r="117" spans="1:4" ht="63.75">
      <c r="A117" s="22" t="s">
        <v>193</v>
      </c>
      <c r="B117" s="20" t="s">
        <v>25</v>
      </c>
      <c r="C117" s="20" t="s">
        <v>124</v>
      </c>
      <c r="D117" s="18">
        <v>641</v>
      </c>
    </row>
    <row r="118" spans="1:4" ht="89.25">
      <c r="A118" s="22" t="s">
        <v>194</v>
      </c>
      <c r="B118" s="20" t="s">
        <v>25</v>
      </c>
      <c r="C118" s="20" t="s">
        <v>96</v>
      </c>
      <c r="D118" s="18">
        <v>240</v>
      </c>
    </row>
    <row r="119" spans="1:4" ht="63.75">
      <c r="A119" s="25" t="s">
        <v>195</v>
      </c>
      <c r="B119" s="20" t="s">
        <v>25</v>
      </c>
      <c r="C119" s="20" t="s">
        <v>196</v>
      </c>
      <c r="D119" s="18">
        <v>-2</v>
      </c>
    </row>
    <row r="120" spans="1:4" ht="140.25">
      <c r="A120" s="19" t="s">
        <v>197</v>
      </c>
      <c r="B120" s="20" t="s">
        <v>25</v>
      </c>
      <c r="C120" s="20" t="s">
        <v>97</v>
      </c>
      <c r="D120" s="18">
        <v>3417</v>
      </c>
    </row>
    <row r="121" spans="1:4" ht="103.5" customHeight="1">
      <c r="A121" s="19" t="s">
        <v>275</v>
      </c>
      <c r="B121" s="20" t="s">
        <v>25</v>
      </c>
      <c r="C121" s="20" t="s">
        <v>274</v>
      </c>
      <c r="D121" s="18">
        <v>-485</v>
      </c>
    </row>
    <row r="122" spans="1:4" ht="76.5">
      <c r="A122" s="27" t="s">
        <v>198</v>
      </c>
      <c r="B122" s="20" t="s">
        <v>25</v>
      </c>
      <c r="C122" s="20" t="s">
        <v>142</v>
      </c>
      <c r="D122" s="18">
        <v>16439</v>
      </c>
    </row>
    <row r="123" spans="1:4" ht="51">
      <c r="A123" s="19" t="s">
        <v>199</v>
      </c>
      <c r="B123" s="20" t="s">
        <v>25</v>
      </c>
      <c r="C123" s="20" t="s">
        <v>143</v>
      </c>
      <c r="D123" s="18">
        <v>373</v>
      </c>
    </row>
    <row r="124" spans="1:4" ht="70.5" customHeight="1">
      <c r="A124" s="19" t="s">
        <v>200</v>
      </c>
      <c r="B124" s="20" t="s">
        <v>25</v>
      </c>
      <c r="C124" s="20" t="s">
        <v>144</v>
      </c>
      <c r="D124" s="18">
        <v>71</v>
      </c>
    </row>
    <row r="125" spans="1:4" ht="51">
      <c r="A125" s="27" t="s">
        <v>201</v>
      </c>
      <c r="B125" s="20" t="s">
        <v>25</v>
      </c>
      <c r="C125" s="20" t="s">
        <v>202</v>
      </c>
      <c r="D125" s="18">
        <v>-8</v>
      </c>
    </row>
    <row r="126" spans="1:4" ht="91.5" customHeight="1">
      <c r="A126" s="27" t="s">
        <v>277</v>
      </c>
      <c r="B126" s="20" t="s">
        <v>25</v>
      </c>
      <c r="C126" s="20" t="s">
        <v>276</v>
      </c>
      <c r="D126" s="18">
        <v>3</v>
      </c>
    </row>
    <row r="127" spans="1:4" ht="114.75">
      <c r="A127" s="19" t="s">
        <v>203</v>
      </c>
      <c r="B127" s="20" t="s">
        <v>25</v>
      </c>
      <c r="C127" s="20" t="s">
        <v>145</v>
      </c>
      <c r="D127" s="18">
        <v>34888</v>
      </c>
    </row>
    <row r="128" spans="1:4" ht="87" customHeight="1">
      <c r="A128" s="19" t="s">
        <v>204</v>
      </c>
      <c r="B128" s="20" t="s">
        <v>25</v>
      </c>
      <c r="C128" s="20" t="s">
        <v>146</v>
      </c>
      <c r="D128" s="18">
        <v>632</v>
      </c>
    </row>
    <row r="129" spans="1:4" ht="114.75">
      <c r="A129" s="27" t="s">
        <v>205</v>
      </c>
      <c r="B129" s="20" t="s">
        <v>25</v>
      </c>
      <c r="C129" s="20" t="s">
        <v>147</v>
      </c>
      <c r="D129" s="18">
        <v>39</v>
      </c>
    </row>
    <row r="130" spans="1:4" ht="89.25">
      <c r="A130" s="27" t="s">
        <v>206</v>
      </c>
      <c r="B130" s="20" t="s">
        <v>25</v>
      </c>
      <c r="C130" s="20" t="s">
        <v>207</v>
      </c>
      <c r="D130" s="18">
        <v>-1</v>
      </c>
    </row>
    <row r="131" spans="1:4" ht="89.25">
      <c r="A131" s="19" t="s">
        <v>208</v>
      </c>
      <c r="B131" s="20" t="s">
        <v>25</v>
      </c>
      <c r="C131" s="20" t="s">
        <v>148</v>
      </c>
      <c r="D131" s="18">
        <v>-18</v>
      </c>
    </row>
    <row r="132" spans="1:4" ht="63.75">
      <c r="A132" s="19" t="s">
        <v>209</v>
      </c>
      <c r="B132" s="20" t="s">
        <v>25</v>
      </c>
      <c r="C132" s="20" t="s">
        <v>149</v>
      </c>
      <c r="D132" s="18">
        <v>-2</v>
      </c>
    </row>
    <row r="133" spans="1:4" ht="63.75">
      <c r="A133" s="22" t="s">
        <v>210</v>
      </c>
      <c r="B133" s="16" t="s">
        <v>25</v>
      </c>
      <c r="C133" s="20" t="s">
        <v>98</v>
      </c>
      <c r="D133" s="18">
        <v>31397</v>
      </c>
    </row>
    <row r="134" spans="1:4" ht="38.25">
      <c r="A134" s="25" t="s">
        <v>211</v>
      </c>
      <c r="B134" s="16" t="s">
        <v>25</v>
      </c>
      <c r="C134" s="20" t="s">
        <v>111</v>
      </c>
      <c r="D134" s="18">
        <v>231</v>
      </c>
    </row>
    <row r="135" spans="1:4" ht="66.75" customHeight="1">
      <c r="A135" s="22" t="s">
        <v>212</v>
      </c>
      <c r="B135" s="16" t="s">
        <v>25</v>
      </c>
      <c r="C135" s="20" t="s">
        <v>99</v>
      </c>
      <c r="D135" s="18">
        <v>183</v>
      </c>
    </row>
    <row r="136" spans="1:4" ht="38.25">
      <c r="A136" s="22" t="s">
        <v>137</v>
      </c>
      <c r="B136" s="20" t="s">
        <v>25</v>
      </c>
      <c r="C136" s="20" t="s">
        <v>136</v>
      </c>
      <c r="D136" s="18">
        <v>-1</v>
      </c>
    </row>
    <row r="137" spans="1:4" ht="63.75">
      <c r="A137" s="25" t="s">
        <v>213</v>
      </c>
      <c r="B137" s="16" t="s">
        <v>25</v>
      </c>
      <c r="C137" s="20" t="s">
        <v>112</v>
      </c>
      <c r="D137" s="18">
        <v>1</v>
      </c>
    </row>
    <row r="138" spans="1:4" ht="54" customHeight="1">
      <c r="A138" s="25" t="s">
        <v>279</v>
      </c>
      <c r="B138" s="20" t="s">
        <v>25</v>
      </c>
      <c r="C138" s="20" t="s">
        <v>278</v>
      </c>
      <c r="D138" s="18">
        <v>3</v>
      </c>
    </row>
    <row r="139" spans="1:4" ht="76.5">
      <c r="A139" s="25" t="s">
        <v>214</v>
      </c>
      <c r="B139" s="20" t="s">
        <v>25</v>
      </c>
      <c r="C139" s="20" t="s">
        <v>113</v>
      </c>
      <c r="D139" s="18">
        <v>223</v>
      </c>
    </row>
    <row r="140" spans="1:4" ht="55.5" customHeight="1">
      <c r="A140" s="25" t="s">
        <v>281</v>
      </c>
      <c r="B140" s="20" t="s">
        <v>25</v>
      </c>
      <c r="C140" s="20" t="s">
        <v>280</v>
      </c>
      <c r="D140" s="18">
        <v>1</v>
      </c>
    </row>
    <row r="141" spans="1:4" ht="89.25">
      <c r="A141" s="27" t="s">
        <v>215</v>
      </c>
      <c r="B141" s="16" t="s">
        <v>25</v>
      </c>
      <c r="C141" s="20" t="s">
        <v>100</v>
      </c>
      <c r="D141" s="18">
        <v>11855</v>
      </c>
    </row>
    <row r="142" spans="1:4" ht="67.5" customHeight="1">
      <c r="A142" s="25" t="s">
        <v>216</v>
      </c>
      <c r="B142" s="16" t="s">
        <v>25</v>
      </c>
      <c r="C142" s="20" t="s">
        <v>114</v>
      </c>
      <c r="D142" s="18">
        <v>108</v>
      </c>
    </row>
    <row r="143" spans="1:4" ht="68.25" customHeight="1">
      <c r="A143" s="27" t="s">
        <v>217</v>
      </c>
      <c r="B143" s="16" t="s">
        <v>25</v>
      </c>
      <c r="C143" s="20" t="s">
        <v>115</v>
      </c>
      <c r="D143" s="18">
        <v>10963</v>
      </c>
    </row>
    <row r="144" spans="1:4" ht="53.25" customHeight="1">
      <c r="A144" s="27" t="s">
        <v>218</v>
      </c>
      <c r="B144" s="16" t="s">
        <v>25</v>
      </c>
      <c r="C144" s="20" t="s">
        <v>116</v>
      </c>
      <c r="D144" s="18">
        <v>322</v>
      </c>
    </row>
    <row r="145" spans="1:4" ht="80.25" customHeight="1">
      <c r="A145" s="27" t="s">
        <v>219</v>
      </c>
      <c r="B145" s="16" t="s">
        <v>25</v>
      </c>
      <c r="C145" s="20" t="s">
        <v>117</v>
      </c>
      <c r="D145" s="18">
        <v>20</v>
      </c>
    </row>
    <row r="146" spans="1:4" ht="89.25">
      <c r="A146" s="37" t="s">
        <v>220</v>
      </c>
      <c r="B146" s="16" t="s">
        <v>25</v>
      </c>
      <c r="C146" s="20" t="s">
        <v>118</v>
      </c>
      <c r="D146" s="18">
        <v>11246</v>
      </c>
    </row>
    <row r="147" spans="1:4" ht="53.25" customHeight="1">
      <c r="A147" s="37" t="s">
        <v>221</v>
      </c>
      <c r="B147" s="16" t="s">
        <v>25</v>
      </c>
      <c r="C147" s="20" t="s">
        <v>119</v>
      </c>
      <c r="D147" s="18">
        <v>237</v>
      </c>
    </row>
    <row r="148" spans="1:4" ht="9" customHeight="1" hidden="1">
      <c r="A148" s="7" t="s">
        <v>56</v>
      </c>
      <c r="B148" s="9" t="s">
        <v>25</v>
      </c>
      <c r="C148" s="9" t="s">
        <v>32</v>
      </c>
      <c r="D148" s="11"/>
    </row>
    <row r="149" spans="1:4" ht="102">
      <c r="A149" s="46" t="s">
        <v>222</v>
      </c>
      <c r="B149" s="16" t="s">
        <v>25</v>
      </c>
      <c r="C149" s="20" t="s">
        <v>101</v>
      </c>
      <c r="D149" s="18">
        <v>12530</v>
      </c>
    </row>
    <row r="150" spans="1:4" ht="84">
      <c r="A150" s="38" t="s">
        <v>223</v>
      </c>
      <c r="B150" s="16" t="s">
        <v>25</v>
      </c>
      <c r="C150" s="20" t="s">
        <v>109</v>
      </c>
      <c r="D150" s="18">
        <v>-14</v>
      </c>
    </row>
    <row r="151" spans="1:4" ht="114.75">
      <c r="A151" s="27" t="s">
        <v>224</v>
      </c>
      <c r="B151" s="16" t="s">
        <v>25</v>
      </c>
      <c r="C151" s="20" t="s">
        <v>102</v>
      </c>
      <c r="D151" s="18">
        <v>64</v>
      </c>
    </row>
    <row r="152" spans="1:5" ht="127.5">
      <c r="A152" s="27" t="s">
        <v>225</v>
      </c>
      <c r="B152" s="16" t="s">
        <v>25</v>
      </c>
      <c r="C152" s="20" t="s">
        <v>103</v>
      </c>
      <c r="D152" s="18">
        <v>40</v>
      </c>
      <c r="E152" s="5"/>
    </row>
    <row r="153" spans="1:4" ht="63.75" customHeight="1" hidden="1">
      <c r="A153" s="7" t="s">
        <v>20</v>
      </c>
      <c r="B153" s="9" t="s">
        <v>25</v>
      </c>
      <c r="C153" s="9" t="s">
        <v>19</v>
      </c>
      <c r="D153" s="11">
        <v>0</v>
      </c>
    </row>
    <row r="154" spans="1:4" ht="38.25" customHeight="1" hidden="1">
      <c r="A154" s="7" t="s">
        <v>1</v>
      </c>
      <c r="B154" s="9" t="s">
        <v>25</v>
      </c>
      <c r="C154" s="9" t="s">
        <v>0</v>
      </c>
      <c r="D154" s="11"/>
    </row>
    <row r="155" spans="1:4" ht="38.25">
      <c r="A155" s="33" t="s">
        <v>283</v>
      </c>
      <c r="B155" s="15" t="s">
        <v>33</v>
      </c>
      <c r="C155" s="16"/>
      <c r="D155" s="17">
        <f>SUM(D156:D161)</f>
        <v>3383</v>
      </c>
    </row>
    <row r="156" spans="1:4" ht="114.75">
      <c r="A156" s="27" t="s">
        <v>173</v>
      </c>
      <c r="B156" s="16" t="s">
        <v>33</v>
      </c>
      <c r="C156" s="20" t="s">
        <v>104</v>
      </c>
      <c r="D156" s="18">
        <v>477</v>
      </c>
    </row>
    <row r="157" spans="1:4" ht="114.75">
      <c r="A157" s="27" t="s">
        <v>226</v>
      </c>
      <c r="B157" s="20" t="s">
        <v>33</v>
      </c>
      <c r="C157" s="20" t="s">
        <v>227</v>
      </c>
      <c r="D157" s="18">
        <v>27</v>
      </c>
    </row>
    <row r="158" spans="1:4" ht="127.5">
      <c r="A158" s="27" t="s">
        <v>176</v>
      </c>
      <c r="B158" s="20" t="s">
        <v>33</v>
      </c>
      <c r="C158" s="20" t="s">
        <v>89</v>
      </c>
      <c r="D158" s="18">
        <v>68</v>
      </c>
    </row>
    <row r="159" spans="1:4" ht="81" customHeight="1">
      <c r="A159" s="25" t="s">
        <v>228</v>
      </c>
      <c r="B159" s="16" t="s">
        <v>33</v>
      </c>
      <c r="C159" s="20" t="s">
        <v>105</v>
      </c>
      <c r="D159" s="18">
        <v>579</v>
      </c>
    </row>
    <row r="160" spans="1:4" ht="127.5">
      <c r="A160" s="27" t="s">
        <v>181</v>
      </c>
      <c r="B160" s="16" t="s">
        <v>33</v>
      </c>
      <c r="C160" s="20" t="s">
        <v>90</v>
      </c>
      <c r="D160" s="18">
        <v>328</v>
      </c>
    </row>
    <row r="161" spans="1:4" ht="89.25">
      <c r="A161" s="25" t="s">
        <v>177</v>
      </c>
      <c r="B161" s="16" t="s">
        <v>33</v>
      </c>
      <c r="C161" s="20" t="s">
        <v>84</v>
      </c>
      <c r="D161" s="18">
        <v>1904</v>
      </c>
    </row>
    <row r="162" spans="1:4" ht="40.5" customHeight="1">
      <c r="A162" s="39" t="s">
        <v>125</v>
      </c>
      <c r="B162" s="15" t="s">
        <v>44</v>
      </c>
      <c r="C162" s="16"/>
      <c r="D162" s="17">
        <f>SUM(D163:D164)</f>
        <v>329</v>
      </c>
    </row>
    <row r="163" spans="1:4" ht="76.5">
      <c r="A163" s="21" t="s">
        <v>229</v>
      </c>
      <c r="B163" s="16" t="s">
        <v>44</v>
      </c>
      <c r="C163" s="20" t="s">
        <v>106</v>
      </c>
      <c r="D163" s="18">
        <v>323</v>
      </c>
    </row>
    <row r="164" spans="1:4" ht="117" customHeight="1">
      <c r="A164" s="46" t="s">
        <v>181</v>
      </c>
      <c r="B164" s="16" t="s">
        <v>44</v>
      </c>
      <c r="C164" s="20" t="s">
        <v>90</v>
      </c>
      <c r="D164" s="18">
        <v>6</v>
      </c>
    </row>
    <row r="165" spans="1:4" ht="25.5" hidden="1">
      <c r="A165" s="6" t="s">
        <v>35</v>
      </c>
      <c r="B165" s="8" t="s">
        <v>34</v>
      </c>
      <c r="C165" s="9"/>
      <c r="D165" s="10"/>
    </row>
    <row r="166" spans="1:4" ht="51" hidden="1">
      <c r="A166" s="7" t="s">
        <v>1</v>
      </c>
      <c r="B166" s="9" t="s">
        <v>34</v>
      </c>
      <c r="C166" s="9" t="s">
        <v>0</v>
      </c>
      <c r="D166" s="11"/>
    </row>
    <row r="167" spans="1:4" ht="12.75">
      <c r="A167" s="14" t="s">
        <v>57</v>
      </c>
      <c r="B167" s="16"/>
      <c r="C167" s="16"/>
      <c r="D167" s="17">
        <f>D13+D15+D17+D42+M59+D70+D76+D81+D83+D88+D90+D92+D100+D102+D105+D155+M164+D162</f>
        <v>3164083</v>
      </c>
    </row>
  </sheetData>
  <sheetProtection/>
  <mergeCells count="5">
    <mergeCell ref="A11:A12"/>
    <mergeCell ref="B11:C11"/>
    <mergeCell ref="D11:D12"/>
    <mergeCell ref="A8:D8"/>
    <mergeCell ref="A9:D9"/>
  </mergeCells>
  <printOptions/>
  <pageMargins left="1.1811023622047245" right="0.3937007874015748" top="0.5905511811023623" bottom="0.1968503937007874" header="0.11811023622047245" footer="0.2362204724409449"/>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dc:creator>
  <cp:keywords/>
  <dc:description/>
  <cp:lastModifiedBy>Степанова Елена Борисовна</cp:lastModifiedBy>
  <cp:lastPrinted>2020-05-26T11:36:37Z</cp:lastPrinted>
  <dcterms:created xsi:type="dcterms:W3CDTF">2009-03-03T04:59:29Z</dcterms:created>
  <dcterms:modified xsi:type="dcterms:W3CDTF">2020-05-26T11:36:40Z</dcterms:modified>
  <cp:category/>
  <cp:version/>
  <cp:contentType/>
  <cp:contentStatus/>
</cp:coreProperties>
</file>