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Госполномочия 19" sheetId="1" r:id="rId1"/>
  </sheets>
  <definedNames>
    <definedName name="_xlnm.Print_Titles" localSheetId="0">'Госполномочия 19'!$10:$10</definedName>
    <definedName name="_xlnm.Print_Area" localSheetId="0">'Госполномочия 19'!$A$1:$B$42</definedName>
  </definedNames>
  <calcPr fullCalcOnLoad="1"/>
</workbook>
</file>

<file path=xl/sharedStrings.xml><?xml version="1.0" encoding="utf-8"?>
<sst xmlns="http://schemas.openxmlformats.org/spreadsheetml/2006/main" count="40" uniqueCount="40">
  <si>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</si>
  <si>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</si>
  <si>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</si>
  <si>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</si>
  <si>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</si>
  <si>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</si>
  <si>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</si>
  <si>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</si>
  <si>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</si>
  <si>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</si>
  <si>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</si>
  <si>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</si>
  <si>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</si>
  <si>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</si>
  <si>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</si>
  <si>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</si>
  <si>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</si>
  <si>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</si>
  <si>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</si>
  <si>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</si>
  <si>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</si>
  <si>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</si>
  <si>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</si>
  <si>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</si>
  <si>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Сумма</t>
  </si>
  <si>
    <t>Финансовое обеспечение получения дошкольного образования в частных образовательных организациях</t>
  </si>
  <si>
    <t>(тыс. руб.)</t>
  </si>
  <si>
    <t>Другие  вопросы в области социальной политики</t>
  </si>
  <si>
    <t>Финансовое обеспечение получения начального общего, основного общего, среднего общего образования в частных образовательных организациях,осуществляющих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</si>
  <si>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мунийипальных образовательных организациях, а также в иных организациях, не являющихся муниципальными или частными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</si>
  <si>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</si>
  <si>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</si>
  <si>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</si>
  <si>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Подготовка и проведение Всероссийской переписи населения 2020 года</t>
  </si>
  <si>
    <t xml:space="preserve">НАЦИОНАЛЬНАЯ БЕЗОПАСНОСТЬ И ПРАВООХРАНИТЕЛЬНАЯ ДЕЯТЕЛЬНОСТЬ </t>
  </si>
  <si>
    <t>Миграционная политика</t>
  </si>
  <si>
    <t>Участие в осуществлении государственной политики в отношении соотечественников, проживающих за рубежом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</si>
  <si>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на 2021 год</t>
  </si>
  <si>
    <t>Приложение 10</t>
  </si>
  <si>
    <t xml:space="preserve">от 23.12.2021 № 99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</si>
</sst>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SheetLayoutView="20" zoomScalePageLayoutView="0" workbookViewId="0" topLeftCell="A1">
      <selection activeCell="B5" sqref="B5"/>
    </sheetView>
  </sheetViews>
  <sheetFormatPr defaultColWidth="9.00390625" defaultRowHeight="12.75"/>
  <cols>
    <col min="1" max="1" width="76.625" style="9" customWidth="1"/>
    <col min="2" max="2" width="9.25390625" style="9" customWidth="1"/>
    <col min="3" max="3" width="35.75390625" style="9" customWidth="1"/>
    <col min="4" max="4" width="17.875" style="9" customWidth="1"/>
    <col min="5" max="5" width="28.00390625" style="9" customWidth="1"/>
    <col min="6" max="7" width="17.875" style="9" customWidth="1"/>
    <col min="8" max="10" width="28.00390625" style="9" customWidth="1"/>
    <col min="11" max="11" width="12.00390625" style="9" customWidth="1"/>
    <col min="12" max="12" width="17.875" style="9" customWidth="1"/>
    <col min="13" max="13" width="12.375" style="9" customWidth="1"/>
    <col min="14" max="14" width="13.125" style="9" customWidth="1"/>
    <col min="15" max="15" width="12.75390625" style="9" customWidth="1"/>
    <col min="16" max="20" width="16.75390625" style="9" customWidth="1"/>
    <col min="21" max="21" width="19.375" style="9" hidden="1" customWidth="1"/>
    <col min="22" max="22" width="17.625" style="9" hidden="1" customWidth="1"/>
    <col min="23" max="23" width="11.125" style="9" customWidth="1"/>
    <col min="24" max="24" width="27.875" style="9" customWidth="1"/>
    <col min="25" max="25" width="8.00390625" style="9" hidden="1" customWidth="1"/>
    <col min="26" max="26" width="13.75390625" style="9" hidden="1" customWidth="1"/>
    <col min="27" max="27" width="16.875" style="9" hidden="1" customWidth="1"/>
    <col min="28" max="28" width="0" style="9" hidden="1" customWidth="1"/>
    <col min="29" max="29" width="11.625" style="9" hidden="1" customWidth="1"/>
    <col min="30" max="30" width="15.00390625" style="9" hidden="1" customWidth="1"/>
    <col min="31" max="31" width="13.75390625" style="9" hidden="1" customWidth="1"/>
    <col min="32" max="16384" width="9.125" style="9" customWidth="1"/>
  </cols>
  <sheetData>
    <row r="1" ht="12.75">
      <c r="B1" s="10" t="s">
        <v>38</v>
      </c>
    </row>
    <row r="2" ht="12.75">
      <c r="B2" s="10" t="s">
        <v>6</v>
      </c>
    </row>
    <row r="3" spans="1:27" ht="12.75">
      <c r="A3" s="1"/>
      <c r="B3" s="11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>
      <c r="A4" s="1"/>
      <c r="B4" s="12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3"/>
      <c r="U4" s="13"/>
      <c r="V4" s="13"/>
      <c r="W4" s="1"/>
      <c r="X4" s="1"/>
      <c r="Y4" s="1"/>
      <c r="Z4" s="1"/>
      <c r="AA4" s="1"/>
    </row>
    <row r="5" spans="1:27" ht="14.25">
      <c r="A5" s="1"/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3"/>
      <c r="U5" s="13"/>
      <c r="V5" s="13"/>
      <c r="W5" s="1"/>
      <c r="X5" s="1"/>
      <c r="Y5" s="1"/>
      <c r="Z5" s="1"/>
      <c r="AA5" s="1"/>
    </row>
    <row r="6" spans="1:27" ht="14.25">
      <c r="A6" s="1"/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3"/>
      <c r="U6" s="13"/>
      <c r="V6" s="13"/>
      <c r="W6" s="1"/>
      <c r="X6" s="1"/>
      <c r="Y6" s="1"/>
      <c r="Z6" s="1"/>
      <c r="AA6" s="1"/>
    </row>
    <row r="7" spans="1:27" ht="51" customHeight="1">
      <c r="A7" s="15" t="s">
        <v>37</v>
      </c>
      <c r="B7" s="1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4"/>
      <c r="U7" s="14"/>
      <c r="V7" s="14"/>
      <c r="W7" s="1"/>
      <c r="X7" s="1"/>
      <c r="Y7" s="1"/>
      <c r="Z7" s="1"/>
      <c r="AA7" s="1"/>
    </row>
    <row r="8" spans="1:27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1"/>
      <c r="U8" s="11"/>
      <c r="V8" s="11"/>
      <c r="W8" s="1"/>
      <c r="X8" s="1"/>
      <c r="Y8" s="1"/>
      <c r="Z8" s="1"/>
      <c r="AA8" s="1"/>
    </row>
    <row r="9" spans="1:27" ht="12.75">
      <c r="A9" s="1"/>
      <c r="B9" s="2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1"/>
      <c r="U9" s="11"/>
      <c r="V9" s="11"/>
      <c r="W9" s="1"/>
      <c r="X9" s="1"/>
      <c r="Y9" s="1"/>
      <c r="Z9" s="1"/>
      <c r="AA9" s="1"/>
    </row>
    <row r="10" spans="1:2" ht="25.5" customHeight="1">
      <c r="A10" s="3" t="s">
        <v>23</v>
      </c>
      <c r="B10" s="3" t="s">
        <v>24</v>
      </c>
    </row>
    <row r="11" spans="1:2" ht="12.75">
      <c r="A11" s="4" t="s">
        <v>18</v>
      </c>
      <c r="B11" s="5">
        <f>B12</f>
        <v>10914</v>
      </c>
    </row>
    <row r="12" spans="1:2" ht="12.75">
      <c r="A12" s="4" t="s">
        <v>0</v>
      </c>
      <c r="B12" s="5">
        <f>B13+B14+B15</f>
        <v>10914</v>
      </c>
    </row>
    <row r="13" spans="1:2" ht="12.75">
      <c r="A13" s="6" t="s">
        <v>14</v>
      </c>
      <c r="B13" s="5">
        <v>423</v>
      </c>
    </row>
    <row r="14" spans="1:2" ht="12.75">
      <c r="A14" s="6" t="s">
        <v>16</v>
      </c>
      <c r="B14" s="5">
        <v>10128</v>
      </c>
    </row>
    <row r="15" spans="1:2" ht="12.75">
      <c r="A15" s="6" t="s">
        <v>33</v>
      </c>
      <c r="B15" s="5">
        <f>825-462</f>
        <v>363</v>
      </c>
    </row>
    <row r="16" spans="1:2" ht="30">
      <c r="A16" s="7" t="s">
        <v>34</v>
      </c>
      <c r="B16" s="5">
        <f>B17</f>
        <v>8</v>
      </c>
    </row>
    <row r="17" spans="1:2" ht="12.75">
      <c r="A17" s="4" t="s">
        <v>35</v>
      </c>
      <c r="B17" s="5">
        <f>B18</f>
        <v>8</v>
      </c>
    </row>
    <row r="18" spans="1:2" ht="25.5">
      <c r="A18" s="6" t="s">
        <v>36</v>
      </c>
      <c r="B18" s="5">
        <v>8</v>
      </c>
    </row>
    <row r="19" spans="1:2" ht="12.75">
      <c r="A19" s="4" t="s">
        <v>30</v>
      </c>
      <c r="B19" s="5">
        <f>B20</f>
        <v>1436</v>
      </c>
    </row>
    <row r="20" spans="1:2" ht="12.75">
      <c r="A20" s="4" t="s">
        <v>31</v>
      </c>
      <c r="B20" s="5">
        <f>B21</f>
        <v>1436</v>
      </c>
    </row>
    <row r="21" spans="1:2" ht="25.5">
      <c r="A21" s="6" t="s">
        <v>32</v>
      </c>
      <c r="B21" s="5">
        <v>1436</v>
      </c>
    </row>
    <row r="22" spans="1:2" ht="12.75">
      <c r="A22" s="4" t="s">
        <v>19</v>
      </c>
      <c r="B22" s="5">
        <f>B23+B26</f>
        <v>627670</v>
      </c>
    </row>
    <row r="23" spans="1:2" ht="12.75">
      <c r="A23" s="4" t="s">
        <v>1</v>
      </c>
      <c r="B23" s="5">
        <f>SUM(B24:B25)</f>
        <v>165913</v>
      </c>
    </row>
    <row r="24" spans="1:2" ht="38.25">
      <c r="A24" s="6" t="s">
        <v>13</v>
      </c>
      <c r="B24" s="5">
        <v>164710</v>
      </c>
    </row>
    <row r="25" spans="1:2" ht="25.5">
      <c r="A25" s="6" t="s">
        <v>25</v>
      </c>
      <c r="B25" s="5">
        <v>1203</v>
      </c>
    </row>
    <row r="26" spans="1:2" ht="12.75">
      <c r="A26" s="4" t="s">
        <v>2</v>
      </c>
      <c r="B26" s="5">
        <f>SUM(B27:B30)</f>
        <v>461757</v>
      </c>
    </row>
    <row r="27" spans="1:2" ht="51">
      <c r="A27" s="6" t="s">
        <v>29</v>
      </c>
      <c r="B27" s="5">
        <v>451895</v>
      </c>
    </row>
    <row r="28" spans="1:2" ht="39" customHeight="1">
      <c r="A28" s="6" t="s">
        <v>8</v>
      </c>
      <c r="B28" s="5">
        <v>2346</v>
      </c>
    </row>
    <row r="29" spans="1:2" ht="51">
      <c r="A29" s="6" t="s">
        <v>28</v>
      </c>
      <c r="B29" s="5">
        <f>7367-734</f>
        <v>6633</v>
      </c>
    </row>
    <row r="30" spans="1:2" ht="51">
      <c r="A30" s="6" t="s">
        <v>9</v>
      </c>
      <c r="B30" s="5">
        <f>1129-246</f>
        <v>883</v>
      </c>
    </row>
    <row r="31" spans="1:2" ht="12.75">
      <c r="A31" s="4" t="s">
        <v>20</v>
      </c>
      <c r="B31" s="5">
        <f>B32+B38+B40</f>
        <v>192010</v>
      </c>
    </row>
    <row r="32" spans="1:2" ht="12.75">
      <c r="A32" s="4" t="s">
        <v>3</v>
      </c>
      <c r="B32" s="5">
        <f>SUM(B33:B37)</f>
        <v>154487</v>
      </c>
    </row>
    <row r="33" spans="1:2" ht="25.5">
      <c r="A33" s="6" t="s">
        <v>21</v>
      </c>
      <c r="B33" s="5">
        <f>400+1031</f>
        <v>1431</v>
      </c>
    </row>
    <row r="34" spans="1:2" ht="25.5">
      <c r="A34" s="6" t="s">
        <v>10</v>
      </c>
      <c r="B34" s="5">
        <v>1771</v>
      </c>
    </row>
    <row r="35" spans="1:2" ht="25.5">
      <c r="A35" s="6" t="s">
        <v>11</v>
      </c>
      <c r="B35" s="5">
        <v>46681</v>
      </c>
    </row>
    <row r="36" spans="1:2" ht="12.75">
      <c r="A36" s="6" t="s">
        <v>15</v>
      </c>
      <c r="B36" s="5">
        <f>42976+2695+739</f>
        <v>46410</v>
      </c>
    </row>
    <row r="37" spans="1:2" ht="25.5">
      <c r="A37" s="6" t="s">
        <v>5</v>
      </c>
      <c r="B37" s="5">
        <f>58094+100</f>
        <v>58194</v>
      </c>
    </row>
    <row r="38" spans="1:2" ht="12.75">
      <c r="A38" s="4" t="s">
        <v>4</v>
      </c>
      <c r="B38" s="5">
        <f>SUM(B39)</f>
        <v>34991</v>
      </c>
    </row>
    <row r="39" spans="1:2" ht="51">
      <c r="A39" s="6" t="s">
        <v>12</v>
      </c>
      <c r="B39" s="5">
        <v>34991</v>
      </c>
    </row>
    <row r="40" spans="1:2" ht="12.75">
      <c r="A40" s="4" t="s">
        <v>27</v>
      </c>
      <c r="B40" s="5">
        <f>B41</f>
        <v>2532</v>
      </c>
    </row>
    <row r="41" spans="1:2" ht="25.5">
      <c r="A41" s="6" t="s">
        <v>17</v>
      </c>
      <c r="B41" s="5">
        <v>2532</v>
      </c>
    </row>
    <row r="42" spans="1:2" ht="12.75">
      <c r="A42" s="4" t="s">
        <v>22</v>
      </c>
      <c r="B42" s="8">
        <f>B11+B22+B31+B19+B16</f>
        <v>832038</v>
      </c>
    </row>
  </sheetData>
  <sheetProtection/>
  <mergeCells count="1">
    <mergeCell ref="A7:B7"/>
  </mergeCells>
  <printOptions/>
  <pageMargins left="1.1811023622047245" right="0.3937007874015748" top="0.7874015748031497" bottom="0" header="0.11811023622047245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Зыбина Евгения Сергеевна</cp:lastModifiedBy>
  <cp:lastPrinted>2021-12-15T12:32:16Z</cp:lastPrinted>
  <dcterms:created xsi:type="dcterms:W3CDTF">2009-09-21T14:05:34Z</dcterms:created>
  <dcterms:modified xsi:type="dcterms:W3CDTF">2021-12-24T05:46:45Z</dcterms:modified>
  <cp:category/>
  <cp:version/>
  <cp:contentType/>
  <cp:contentStatus/>
</cp:coreProperties>
</file>